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70" yWindow="420" windowWidth="24720" windowHeight="9465"/>
  </bookViews>
  <sheets>
    <sheet name="Instructions" sheetId="8" r:id="rId1"/>
    <sheet name="Summary" sheetId="10" r:id="rId2"/>
    <sheet name="Policies &amp; Regulations" sheetId="5" r:id="rId3"/>
    <sheet name="Incentives" sheetId="2" r:id="rId4"/>
    <sheet name="Other Drivers" sheetId="9" r:id="rId5"/>
  </sheets>
  <definedNames>
    <definedName name="_xlnm._FilterDatabase" localSheetId="2" hidden="1">'Policies &amp; Regulations'!$A$1:$E$237</definedName>
    <definedName name="policyhome">Table1[[#Headers],[Country]]</definedName>
    <definedName name="_xlnm.Print_Area" localSheetId="0">Instructions!$A$1:$B$12</definedName>
    <definedName name="_xlnm.Print_Titles" localSheetId="2">'Policies &amp; Regulations'!$1:$1</definedName>
  </definedNames>
  <calcPr calcId="145621"/>
</workbook>
</file>

<file path=xl/calcChain.xml><?xml version="1.0" encoding="utf-8"?>
<calcChain xmlns="http://schemas.openxmlformats.org/spreadsheetml/2006/main">
  <c r="B69" i="10" l="1"/>
  <c r="C69" i="10"/>
  <c r="D69" i="10"/>
  <c r="E69" i="10"/>
  <c r="F69" i="10"/>
  <c r="G69" i="10"/>
  <c r="H69" i="10"/>
  <c r="I69" i="10"/>
  <c r="J69" i="10"/>
  <c r="J92" i="10"/>
  <c r="I92" i="10"/>
  <c r="H92" i="10"/>
  <c r="G92" i="10"/>
  <c r="F92" i="10"/>
  <c r="E92" i="10"/>
  <c r="D92" i="10"/>
  <c r="C92" i="10"/>
  <c r="B92" i="10"/>
  <c r="J91" i="10"/>
  <c r="I91" i="10"/>
  <c r="H91" i="10"/>
  <c r="G91" i="10"/>
  <c r="F91" i="10"/>
  <c r="E91" i="10"/>
  <c r="D91" i="10"/>
  <c r="C91" i="10"/>
  <c r="B91" i="10"/>
  <c r="J90" i="10"/>
  <c r="I90" i="10"/>
  <c r="H90" i="10"/>
  <c r="G90" i="10"/>
  <c r="F90" i="10"/>
  <c r="E90" i="10"/>
  <c r="D90" i="10"/>
  <c r="C90" i="10"/>
  <c r="B90" i="10"/>
  <c r="J89" i="10"/>
  <c r="I89" i="10"/>
  <c r="H89" i="10"/>
  <c r="G89" i="10"/>
  <c r="F89" i="10"/>
  <c r="E89" i="10"/>
  <c r="D89" i="10"/>
  <c r="C89" i="10"/>
  <c r="B89" i="10"/>
  <c r="J88" i="10"/>
  <c r="I88" i="10"/>
  <c r="H88" i="10"/>
  <c r="G88" i="10"/>
  <c r="F88" i="10"/>
  <c r="E88" i="10"/>
  <c r="D88" i="10"/>
  <c r="C88" i="10"/>
  <c r="B88" i="10"/>
  <c r="J87" i="10"/>
  <c r="I87" i="10"/>
  <c r="H87" i="10"/>
  <c r="G87" i="10"/>
  <c r="F87" i="10"/>
  <c r="E87" i="10"/>
  <c r="D87" i="10"/>
  <c r="C87" i="10"/>
  <c r="B87" i="10"/>
  <c r="J86" i="10"/>
  <c r="I86" i="10"/>
  <c r="H86" i="10"/>
  <c r="G86" i="10"/>
  <c r="F86" i="10"/>
  <c r="E86" i="10"/>
  <c r="D86" i="10"/>
  <c r="C86" i="10"/>
  <c r="B86" i="10"/>
  <c r="J85" i="10"/>
  <c r="I85" i="10"/>
  <c r="H85" i="10"/>
  <c r="G85" i="10"/>
  <c r="F85" i="10"/>
  <c r="E85" i="10"/>
  <c r="D85" i="10"/>
  <c r="C85" i="10"/>
  <c r="B85" i="10"/>
  <c r="J84" i="10"/>
  <c r="I84" i="10"/>
  <c r="H84" i="10"/>
  <c r="G84" i="10"/>
  <c r="F84" i="10"/>
  <c r="E84" i="10"/>
  <c r="D84" i="10"/>
  <c r="C84" i="10"/>
  <c r="B84" i="10"/>
  <c r="J83" i="10"/>
  <c r="I83" i="10"/>
  <c r="H83" i="10"/>
  <c r="G83" i="10"/>
  <c r="F83" i="10"/>
  <c r="E83" i="10"/>
  <c r="D83" i="10"/>
  <c r="C83" i="10"/>
  <c r="B83" i="10"/>
  <c r="J82" i="10"/>
  <c r="I82" i="10"/>
  <c r="H82" i="10"/>
  <c r="G82" i="10"/>
  <c r="F82" i="10"/>
  <c r="E82" i="10"/>
  <c r="D82" i="10"/>
  <c r="C82" i="10"/>
  <c r="B82" i="10"/>
  <c r="J81" i="10"/>
  <c r="I81" i="10"/>
  <c r="H81" i="10"/>
  <c r="G81" i="10"/>
  <c r="F81" i="10"/>
  <c r="E81" i="10"/>
  <c r="D81" i="10"/>
  <c r="C81" i="10"/>
  <c r="B81" i="10"/>
  <c r="J80" i="10"/>
  <c r="I80" i="10"/>
  <c r="H80" i="10"/>
  <c r="G80" i="10"/>
  <c r="F80" i="10"/>
  <c r="E80" i="10"/>
  <c r="D80" i="10"/>
  <c r="C80" i="10"/>
  <c r="B80" i="10"/>
  <c r="J79" i="10"/>
  <c r="I79" i="10"/>
  <c r="H79" i="10"/>
  <c r="G79" i="10"/>
  <c r="F79" i="10"/>
  <c r="E79" i="10"/>
  <c r="D79" i="10"/>
  <c r="C79" i="10"/>
  <c r="B79" i="10"/>
  <c r="J78" i="10"/>
  <c r="I78" i="10"/>
  <c r="H78" i="10"/>
  <c r="G78" i="10"/>
  <c r="F78" i="10"/>
  <c r="E78" i="10"/>
  <c r="D78" i="10"/>
  <c r="C78" i="10"/>
  <c r="B78" i="10"/>
  <c r="J77" i="10"/>
  <c r="I77" i="10"/>
  <c r="H77" i="10"/>
  <c r="G77" i="10"/>
  <c r="F77" i="10"/>
  <c r="E77" i="10"/>
  <c r="D77" i="10"/>
  <c r="C77" i="10"/>
  <c r="B77" i="10"/>
  <c r="J76" i="10"/>
  <c r="I76" i="10"/>
  <c r="H76" i="10"/>
  <c r="G76" i="10"/>
  <c r="F76" i="10"/>
  <c r="E76" i="10"/>
  <c r="D76" i="10"/>
  <c r="C76" i="10"/>
  <c r="B76" i="10"/>
  <c r="J75" i="10"/>
  <c r="I75" i="10"/>
  <c r="H75" i="10"/>
  <c r="G75" i="10"/>
  <c r="G93" i="10" s="1"/>
  <c r="F75" i="10"/>
  <c r="E75" i="10"/>
  <c r="D75" i="10"/>
  <c r="C75" i="10"/>
  <c r="C93" i="10" s="1"/>
  <c r="B75" i="10"/>
  <c r="J74" i="10"/>
  <c r="J93" i="10" s="1"/>
  <c r="I74" i="10"/>
  <c r="I93" i="10" s="1"/>
  <c r="H74" i="10"/>
  <c r="H93" i="10" s="1"/>
  <c r="G74" i="10"/>
  <c r="F74" i="10"/>
  <c r="F93" i="10" s="1"/>
  <c r="E74" i="10"/>
  <c r="E93" i="10" s="1"/>
  <c r="D74" i="10"/>
  <c r="D93" i="10" s="1"/>
  <c r="C74" i="10"/>
  <c r="B74" i="10"/>
  <c r="J68" i="10"/>
  <c r="I68" i="10"/>
  <c r="H68" i="10"/>
  <c r="G68" i="10"/>
  <c r="F68" i="10"/>
  <c r="E68" i="10"/>
  <c r="D68" i="10"/>
  <c r="C68" i="10"/>
  <c r="B68" i="10"/>
  <c r="J67" i="10"/>
  <c r="I67" i="10"/>
  <c r="H67" i="10"/>
  <c r="G67" i="10"/>
  <c r="F67" i="10"/>
  <c r="E67" i="10"/>
  <c r="D67" i="10"/>
  <c r="C67" i="10"/>
  <c r="B67" i="10"/>
  <c r="J66" i="10"/>
  <c r="I66" i="10"/>
  <c r="H66" i="10"/>
  <c r="G66" i="10"/>
  <c r="F66" i="10"/>
  <c r="E66" i="10"/>
  <c r="D66" i="10"/>
  <c r="C66" i="10"/>
  <c r="B66" i="10"/>
  <c r="J65" i="10"/>
  <c r="I65" i="10"/>
  <c r="H65" i="10"/>
  <c r="G65" i="10"/>
  <c r="F65" i="10"/>
  <c r="E65" i="10"/>
  <c r="D65" i="10"/>
  <c r="C65" i="10"/>
  <c r="B65" i="10"/>
  <c r="J64" i="10"/>
  <c r="I64" i="10"/>
  <c r="H64" i="10"/>
  <c r="G64" i="10"/>
  <c r="F64" i="10"/>
  <c r="E64" i="10"/>
  <c r="D64" i="10"/>
  <c r="C64" i="10"/>
  <c r="B64" i="10"/>
  <c r="J63" i="10"/>
  <c r="I63" i="10"/>
  <c r="H63" i="10"/>
  <c r="G63" i="10"/>
  <c r="F63" i="10"/>
  <c r="E63" i="10"/>
  <c r="D63" i="10"/>
  <c r="C63" i="10"/>
  <c r="B63" i="10"/>
  <c r="J62" i="10"/>
  <c r="I62" i="10"/>
  <c r="H62" i="10"/>
  <c r="G62" i="10"/>
  <c r="F62" i="10"/>
  <c r="E62" i="10"/>
  <c r="D62" i="10"/>
  <c r="C62" i="10"/>
  <c r="B62" i="10"/>
  <c r="J61" i="10"/>
  <c r="I61" i="10"/>
  <c r="H61" i="10"/>
  <c r="G61" i="10"/>
  <c r="F61" i="10"/>
  <c r="E61" i="10"/>
  <c r="D61" i="10"/>
  <c r="C61" i="10"/>
  <c r="B61" i="10"/>
  <c r="J60" i="10"/>
  <c r="I60" i="10"/>
  <c r="H60" i="10"/>
  <c r="G60" i="10"/>
  <c r="F60" i="10"/>
  <c r="E60" i="10"/>
  <c r="D60" i="10"/>
  <c r="C60" i="10"/>
  <c r="B60" i="10"/>
  <c r="J59" i="10"/>
  <c r="I59" i="10"/>
  <c r="H59" i="10"/>
  <c r="G59" i="10"/>
  <c r="F59" i="10"/>
  <c r="E59" i="10"/>
  <c r="D59" i="10"/>
  <c r="C59" i="10"/>
  <c r="B59" i="10"/>
  <c r="J58" i="10"/>
  <c r="I58" i="10"/>
  <c r="H58" i="10"/>
  <c r="G58" i="10"/>
  <c r="F58" i="10"/>
  <c r="E58" i="10"/>
  <c r="D58" i="10"/>
  <c r="C58" i="10"/>
  <c r="B58" i="10"/>
  <c r="J57" i="10"/>
  <c r="I57" i="10"/>
  <c r="H57" i="10"/>
  <c r="G57" i="10"/>
  <c r="F57" i="10"/>
  <c r="E57" i="10"/>
  <c r="D57" i="10"/>
  <c r="C57" i="10"/>
  <c r="B57" i="10"/>
  <c r="J56" i="10"/>
  <c r="I56" i="10"/>
  <c r="H56" i="10"/>
  <c r="G56" i="10"/>
  <c r="F56" i="10"/>
  <c r="E56" i="10"/>
  <c r="D56" i="10"/>
  <c r="C56" i="10"/>
  <c r="B56" i="10"/>
  <c r="J55" i="10"/>
  <c r="I55" i="10"/>
  <c r="H55" i="10"/>
  <c r="G55" i="10"/>
  <c r="F55" i="10"/>
  <c r="E55" i="10"/>
  <c r="D55" i="10"/>
  <c r="C55" i="10"/>
  <c r="B55" i="10"/>
  <c r="J54" i="10"/>
  <c r="I54" i="10"/>
  <c r="H54" i="10"/>
  <c r="G54" i="10"/>
  <c r="F54" i="10"/>
  <c r="E54" i="10"/>
  <c r="D54" i="10"/>
  <c r="C54" i="10"/>
  <c r="B54" i="10"/>
  <c r="J53" i="10"/>
  <c r="I53" i="10"/>
  <c r="H53" i="10"/>
  <c r="G53" i="10"/>
  <c r="F53" i="10"/>
  <c r="E53" i="10"/>
  <c r="D53" i="10"/>
  <c r="C53" i="10"/>
  <c r="B53" i="10"/>
  <c r="J52" i="10"/>
  <c r="I52" i="10"/>
  <c r="H52" i="10"/>
  <c r="G52" i="10"/>
  <c r="F52" i="10"/>
  <c r="E52" i="10"/>
  <c r="D52" i="10"/>
  <c r="C52" i="10"/>
  <c r="B52" i="10"/>
  <c r="J51" i="10"/>
  <c r="I51" i="10"/>
  <c r="H51" i="10"/>
  <c r="G51" i="10"/>
  <c r="F51" i="10"/>
  <c r="E51" i="10"/>
  <c r="D51" i="10"/>
  <c r="C51" i="10"/>
  <c r="B51" i="10"/>
  <c r="J50" i="10"/>
  <c r="I50" i="10"/>
  <c r="H50" i="10"/>
  <c r="G50" i="10"/>
  <c r="F50" i="10"/>
  <c r="E50" i="10"/>
  <c r="D50" i="10"/>
  <c r="C50" i="10"/>
  <c r="B50" i="10"/>
  <c r="J49" i="10"/>
  <c r="I49" i="10"/>
  <c r="H49" i="10"/>
  <c r="G49" i="10"/>
  <c r="F49" i="10"/>
  <c r="E49" i="10"/>
  <c r="D49" i="10"/>
  <c r="C49" i="10"/>
  <c r="B49" i="10"/>
  <c r="J48" i="10"/>
  <c r="I48" i="10"/>
  <c r="H48" i="10"/>
  <c r="G48" i="10"/>
  <c r="F48" i="10"/>
  <c r="E48" i="10"/>
  <c r="D48" i="10"/>
  <c r="C48" i="10"/>
  <c r="B48" i="10"/>
  <c r="J47" i="10"/>
  <c r="I47" i="10"/>
  <c r="H47" i="10"/>
  <c r="G47" i="10"/>
  <c r="F47" i="10"/>
  <c r="E47" i="10"/>
  <c r="D47" i="10"/>
  <c r="C47" i="10"/>
  <c r="B47" i="10"/>
  <c r="J46" i="10"/>
  <c r="I46" i="10"/>
  <c r="H46" i="10"/>
  <c r="G46" i="10"/>
  <c r="F46" i="10"/>
  <c r="E46" i="10"/>
  <c r="D46" i="10"/>
  <c r="C46" i="10"/>
  <c r="B46" i="10"/>
  <c r="J45" i="10"/>
  <c r="I45" i="10"/>
  <c r="H45" i="10"/>
  <c r="G45" i="10"/>
  <c r="F45" i="10"/>
  <c r="E45" i="10"/>
  <c r="D45" i="10"/>
  <c r="C45" i="10"/>
  <c r="B45" i="10"/>
  <c r="J44" i="10"/>
  <c r="I44" i="10"/>
  <c r="H44" i="10"/>
  <c r="G44" i="10"/>
  <c r="F44" i="10"/>
  <c r="E44" i="10"/>
  <c r="D44" i="10"/>
  <c r="C44" i="10"/>
  <c r="B44" i="10"/>
  <c r="J43" i="10"/>
  <c r="J70" i="10" s="1"/>
  <c r="I43" i="10"/>
  <c r="H43" i="10"/>
  <c r="H70" i="10" s="1"/>
  <c r="G43" i="10"/>
  <c r="F43" i="10"/>
  <c r="F70" i="10" s="1"/>
  <c r="E43" i="10"/>
  <c r="D43" i="10"/>
  <c r="D70" i="10" s="1"/>
  <c r="C43" i="10"/>
  <c r="B43" i="10"/>
  <c r="J42" i="10"/>
  <c r="I42" i="10"/>
  <c r="I70" i="10" s="1"/>
  <c r="H42" i="10"/>
  <c r="G42" i="10"/>
  <c r="G70" i="10" s="1"/>
  <c r="F42" i="10"/>
  <c r="E42" i="10"/>
  <c r="E70" i="10" s="1"/>
  <c r="D42" i="10"/>
  <c r="C42" i="10"/>
  <c r="C70" i="10" s="1"/>
  <c r="B42"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C8" i="10"/>
  <c r="L37" i="10"/>
  <c r="K37" i="10"/>
  <c r="J37" i="10"/>
  <c r="I37" i="10"/>
  <c r="H37" i="10"/>
  <c r="G37" i="10"/>
  <c r="F37" i="10"/>
  <c r="E37" i="10"/>
  <c r="D37" i="10"/>
  <c r="L36" i="10"/>
  <c r="K36" i="10"/>
  <c r="J36" i="10"/>
  <c r="I36" i="10"/>
  <c r="H36" i="10"/>
  <c r="G36" i="10"/>
  <c r="F36" i="10"/>
  <c r="E36" i="10"/>
  <c r="D36" i="10"/>
  <c r="L35" i="10"/>
  <c r="K35" i="10"/>
  <c r="J35" i="10"/>
  <c r="I35" i="10"/>
  <c r="H35" i="10"/>
  <c r="G35" i="10"/>
  <c r="F35" i="10"/>
  <c r="E35" i="10"/>
  <c r="D35" i="10"/>
  <c r="L34" i="10"/>
  <c r="K34" i="10"/>
  <c r="J34" i="10"/>
  <c r="I34" i="10"/>
  <c r="H34" i="10"/>
  <c r="G34" i="10"/>
  <c r="F34" i="10"/>
  <c r="E34" i="10"/>
  <c r="D34" i="10"/>
  <c r="L33" i="10"/>
  <c r="K33" i="10"/>
  <c r="J33" i="10"/>
  <c r="I33" i="10"/>
  <c r="H33" i="10"/>
  <c r="G33" i="10"/>
  <c r="F33" i="10"/>
  <c r="E33" i="10"/>
  <c r="D33" i="10"/>
  <c r="L32" i="10"/>
  <c r="K32" i="10"/>
  <c r="J32" i="10"/>
  <c r="I32" i="10"/>
  <c r="H32" i="10"/>
  <c r="G32" i="10"/>
  <c r="F32" i="10"/>
  <c r="E32" i="10"/>
  <c r="D32" i="10"/>
  <c r="L31" i="10"/>
  <c r="K31" i="10"/>
  <c r="J31" i="10"/>
  <c r="I31" i="10"/>
  <c r="H31" i="10"/>
  <c r="G31" i="10"/>
  <c r="F31" i="10"/>
  <c r="E31" i="10"/>
  <c r="D31" i="10"/>
  <c r="L30" i="10"/>
  <c r="K30" i="10"/>
  <c r="J30" i="10"/>
  <c r="I30" i="10"/>
  <c r="H30" i="10"/>
  <c r="G30" i="10"/>
  <c r="F30" i="10"/>
  <c r="E30" i="10"/>
  <c r="D30" i="10"/>
  <c r="L29" i="10"/>
  <c r="K29" i="10"/>
  <c r="J29" i="10"/>
  <c r="I29" i="10"/>
  <c r="H29" i="10"/>
  <c r="G29" i="10"/>
  <c r="F29" i="10"/>
  <c r="E29" i="10"/>
  <c r="D29" i="10"/>
  <c r="L28" i="10"/>
  <c r="K28" i="10"/>
  <c r="J28" i="10"/>
  <c r="I28" i="10"/>
  <c r="H28" i="10"/>
  <c r="G28" i="10"/>
  <c r="F28" i="10"/>
  <c r="E28" i="10"/>
  <c r="D28" i="10"/>
  <c r="L27" i="10"/>
  <c r="K27" i="10"/>
  <c r="J27" i="10"/>
  <c r="I27" i="10"/>
  <c r="H27" i="10"/>
  <c r="G27" i="10"/>
  <c r="F27" i="10"/>
  <c r="E27" i="10"/>
  <c r="D27" i="10"/>
  <c r="L26" i="10"/>
  <c r="K26" i="10"/>
  <c r="J26" i="10"/>
  <c r="I26" i="10"/>
  <c r="H26" i="10"/>
  <c r="G26" i="10"/>
  <c r="F26" i="10"/>
  <c r="E26" i="10"/>
  <c r="D26" i="10"/>
  <c r="L25" i="10"/>
  <c r="K25" i="10"/>
  <c r="J25" i="10"/>
  <c r="I25" i="10"/>
  <c r="H25" i="10"/>
  <c r="G25" i="10"/>
  <c r="F25" i="10"/>
  <c r="E25" i="10"/>
  <c r="D25" i="10"/>
  <c r="L24" i="10"/>
  <c r="K24" i="10"/>
  <c r="J24" i="10"/>
  <c r="I24" i="10"/>
  <c r="H24" i="10"/>
  <c r="G24" i="10"/>
  <c r="F24" i="10"/>
  <c r="E24" i="10"/>
  <c r="D24" i="10"/>
  <c r="L23" i="10"/>
  <c r="K23" i="10"/>
  <c r="J23" i="10"/>
  <c r="I23" i="10"/>
  <c r="H23" i="10"/>
  <c r="G23" i="10"/>
  <c r="F23" i="10"/>
  <c r="E23" i="10"/>
  <c r="D23" i="10"/>
  <c r="L22" i="10"/>
  <c r="K22" i="10"/>
  <c r="J22" i="10"/>
  <c r="I22" i="10"/>
  <c r="H22" i="10"/>
  <c r="G22" i="10"/>
  <c r="F22" i="10"/>
  <c r="E22" i="10"/>
  <c r="D22" i="10"/>
  <c r="L21" i="10"/>
  <c r="K21" i="10"/>
  <c r="J21" i="10"/>
  <c r="I21" i="10"/>
  <c r="H21" i="10"/>
  <c r="G21" i="10"/>
  <c r="F21" i="10"/>
  <c r="E21" i="10"/>
  <c r="D21" i="10"/>
  <c r="L20" i="10"/>
  <c r="K20" i="10"/>
  <c r="J20" i="10"/>
  <c r="I20" i="10"/>
  <c r="H20" i="10"/>
  <c r="G20" i="10"/>
  <c r="F20" i="10"/>
  <c r="E20" i="10"/>
  <c r="D20" i="10"/>
  <c r="L19" i="10"/>
  <c r="K19" i="10"/>
  <c r="J19" i="10"/>
  <c r="I19" i="10"/>
  <c r="H19" i="10"/>
  <c r="G19" i="10"/>
  <c r="F19" i="10"/>
  <c r="E19" i="10"/>
  <c r="D19" i="10"/>
  <c r="L18" i="10"/>
  <c r="K18" i="10"/>
  <c r="J18" i="10"/>
  <c r="I18" i="10"/>
  <c r="H18" i="10"/>
  <c r="G18" i="10"/>
  <c r="F18" i="10"/>
  <c r="E18" i="10"/>
  <c r="D18" i="10"/>
  <c r="L17" i="10"/>
  <c r="K17" i="10"/>
  <c r="J17" i="10"/>
  <c r="I17" i="10"/>
  <c r="H17" i="10"/>
  <c r="G17" i="10"/>
  <c r="F17" i="10"/>
  <c r="E17" i="10"/>
  <c r="D17" i="10"/>
  <c r="L16" i="10"/>
  <c r="K16" i="10"/>
  <c r="J16" i="10"/>
  <c r="I16" i="10"/>
  <c r="H16" i="10"/>
  <c r="G16" i="10"/>
  <c r="F16" i="10"/>
  <c r="E16" i="10"/>
  <c r="D16" i="10"/>
  <c r="L15" i="10"/>
  <c r="K15" i="10"/>
  <c r="J15" i="10"/>
  <c r="I15" i="10"/>
  <c r="H15" i="10"/>
  <c r="G15" i="10"/>
  <c r="F15" i="10"/>
  <c r="E15" i="10"/>
  <c r="D15" i="10"/>
  <c r="L14" i="10"/>
  <c r="K14" i="10"/>
  <c r="J14" i="10"/>
  <c r="I14" i="10"/>
  <c r="H14" i="10"/>
  <c r="G14" i="10"/>
  <c r="F14" i="10"/>
  <c r="E14" i="10"/>
  <c r="D14" i="10"/>
  <c r="L13" i="10"/>
  <c r="K13" i="10"/>
  <c r="J13" i="10"/>
  <c r="I13" i="10"/>
  <c r="H13" i="10"/>
  <c r="G13" i="10"/>
  <c r="F13" i="10"/>
  <c r="E13" i="10"/>
  <c r="D13" i="10"/>
  <c r="L12" i="10"/>
  <c r="K12" i="10"/>
  <c r="J12" i="10"/>
  <c r="I12" i="10"/>
  <c r="H12" i="10"/>
  <c r="G12" i="10"/>
  <c r="F12" i="10"/>
  <c r="E12" i="10"/>
  <c r="D12" i="10"/>
  <c r="L11" i="10"/>
  <c r="K11" i="10"/>
  <c r="J11" i="10"/>
  <c r="I11" i="10"/>
  <c r="H11" i="10"/>
  <c r="G11" i="10"/>
  <c r="F11" i="10"/>
  <c r="E11" i="10"/>
  <c r="D11" i="10"/>
  <c r="L10" i="10"/>
  <c r="K10" i="10"/>
  <c r="J10" i="10"/>
  <c r="I10" i="10"/>
  <c r="H10" i="10"/>
  <c r="G10" i="10"/>
  <c r="F10" i="10"/>
  <c r="E10" i="10"/>
  <c r="D10" i="10"/>
  <c r="L9" i="10"/>
  <c r="K9" i="10"/>
  <c r="K38" i="10" s="1"/>
  <c r="J9" i="10"/>
  <c r="I9" i="10"/>
  <c r="H9" i="10"/>
  <c r="G9" i="10"/>
  <c r="G38" i="10" s="1"/>
  <c r="F9" i="10"/>
  <c r="E9" i="10"/>
  <c r="D9" i="10"/>
  <c r="L8" i="10"/>
  <c r="L38" i="10" s="1"/>
  <c r="K8" i="10"/>
  <c r="J8" i="10"/>
  <c r="I8" i="10"/>
  <c r="H8" i="10"/>
  <c r="H38" i="10" s="1"/>
  <c r="G8" i="10"/>
  <c r="F8" i="10"/>
  <c r="E8" i="10"/>
  <c r="D8" i="10"/>
  <c r="D38" i="10" s="1"/>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F38" i="10" l="1"/>
  <c r="J38" i="10"/>
  <c r="E38" i="10"/>
  <c r="I38" i="10"/>
  <c r="C38" i="10"/>
  <c r="B93" i="10"/>
  <c r="B70" i="10"/>
  <c r="B38" i="10"/>
</calcChain>
</file>

<file path=xl/sharedStrings.xml><?xml version="1.0" encoding="utf-8"?>
<sst xmlns="http://schemas.openxmlformats.org/spreadsheetml/2006/main" count="1849" uniqueCount="630">
  <si>
    <t>Renewable Energy-Related Policies and Regulations</t>
  </si>
  <si>
    <t>Renewable Energy Generation Targets</t>
  </si>
  <si>
    <t>Feed-in Tariffs</t>
  </si>
  <si>
    <t>Credits for Carbon Reductions</t>
  </si>
  <si>
    <t>Type</t>
  </si>
  <si>
    <t>Regulation / Policy</t>
  </si>
  <si>
    <t>For More Information</t>
  </si>
  <si>
    <t>Incentive</t>
  </si>
  <si>
    <t>Highlighted in Report</t>
  </si>
  <si>
    <t>Yes</t>
  </si>
  <si>
    <t>No</t>
  </si>
  <si>
    <t>http://www.globeinternational.org/images/climate-study/Argentina.pdf</t>
  </si>
  <si>
    <t xml:space="preserve">Presidential Decree 140/2007 -  The purpose of this decree is to reduce energy consumption and promote public sector use of renewable energy. </t>
  </si>
  <si>
    <t xml:space="preserve">Law No. 26.093 Biofuels - This law regulates biofuel production and use. </t>
  </si>
  <si>
    <t>http://www.unepfi.org/fileadmin/events/2004/cop10/cop10_carlino_dna_2004.pdf</t>
  </si>
  <si>
    <t>Per Law Nr. 26.190, the feed-in tariff is 0.015 Argentine Peso (ARS)/kWh over a period of 15 years for power plant capacities less than 30 MW.</t>
  </si>
  <si>
    <t xml:space="preserve">Argentine Carbon Fund - The Secretary of Environment and Sustainable Development oversees the Argentine Carbon Fund, which is an incentive for development of projects that mitigate climate change. This fund is part of the Clean Development Mechanism per Article 12 of the Kyoto Protocol. Argentina ratified the Kyoto Protocol in 2001 and has no emissions reduction obligation. Argentina earns certified emissions reductions (CERs) for implementing emission reduction projects that can then be sold to countries that need to reduce their emissions. </t>
  </si>
  <si>
    <t>Law 26.190 Regimen for the National Promotion for the Production and Use of Renewable Source of Electric Energy - This law requires that 8 percent of total electricity consumed must be generated from renewable energy sources.</t>
  </si>
  <si>
    <t>http://www.iea.org/policiesandmeasures/pams/argentina/name-24759-en.php?s=dHlwZT1yZSZzdGF0dXM9T2s</t>
  </si>
  <si>
    <t>http://www.iea.org/policiesandmeasures/pams/argentina/name-23911-en.php?s=dHlwZT1yZSZzdGF0dXM9T2s</t>
  </si>
  <si>
    <t>INSTRUCTIONS</t>
  </si>
  <si>
    <t xml:space="preserve"> About This File</t>
  </si>
  <si>
    <t xml:space="preserve"> Tabs</t>
  </si>
  <si>
    <t xml:space="preserve"> Quick Sorting</t>
  </si>
  <si>
    <t>The information provided in the tabs is formatted as a table.  You may sort the table by clicking on the arrow in the column heading, then choosing the sort order.  All of the information in the table will be sorted by the selected column.</t>
  </si>
  <si>
    <t xml:space="preserve"> Custom Sorting</t>
  </si>
  <si>
    <t>You may sort a table by multiple columns using the Sort &amp; Filter feature. Click on the Home tab in the ribbon at the top of the screen, then click "Sort &amp; Filter" from the Editing group.</t>
  </si>
  <si>
    <t xml:space="preserve"> Filtering Rows</t>
  </si>
  <si>
    <t xml:space="preserve">Policies and incentives are categorized by type.  To view items of a particular type, you may "filter" the information to view only the rows that match your criteria.  Note that you may filter more than 1 column at a time.  To set a filter, do the following:
1. Click on the tab at the bottom of the screen.
2. Click on the arrow in the column heading that you want to filter.
3. Check the values that you want to be displayed; unchecked values will be hidden. 
      </t>
  </si>
  <si>
    <t xml:space="preserve"> Printing</t>
  </si>
  <si>
    <t>The policies and incentives tabs are formatted to print landscape (horizontal view) on A4 paper (210mm x 297mm or 8.27 x 11.69 inches). Note that worksheet rows that are hidden by filter selections will not print.</t>
  </si>
  <si>
    <t>Argentina</t>
  </si>
  <si>
    <t>Other Drivers</t>
  </si>
  <si>
    <t>Organic Diversion from Landfills</t>
  </si>
  <si>
    <t>European Union Landfill Directive (1991) - The Landfill Directive requires European Union member states to limit the amount of biodegradable municipal waste that enters landfills to 35 percent of 1995 levels by the year 2016 for most countries. The main reason for the diversion is to reduce greenhouse gas emissions. While the directive does not explicitly define how the organic waste will be treated after it is diverted, it does encourage municipalities to look for alternative means to manage biowaste. AD not only processes the biowaste; it also reduces GHG emissions and produces useable biogas.</t>
  </si>
  <si>
    <t>http://ec.europa.eu/environment/waste/compost/</t>
  </si>
  <si>
    <t>Co-digesting</t>
  </si>
  <si>
    <t>Many farms in Belgium are co-digesting. The average co-digestion AD system is 1 MW, processing 60,000 tons of waste, using the heat, and generating electricity. There are numerous nutrient recovery projects to develop fertilizer from digesters and efforts to address policy constraints to applying the digester effluent to land. Researchers and developers are investigating alternative materials to co-digest, including wood cuttings and other community and industrial inputs. There are smaller systems currently operating as manure-only AD systems, and developers are determining what other inputs can be accepted by these systems and how the effluent can be managed.</t>
  </si>
  <si>
    <t>https://www.globalmethane.org/documents/GMI%20Ag%20Meeting%20Minutes.pdf</t>
  </si>
  <si>
    <t>Country</t>
  </si>
  <si>
    <t>Belgium</t>
  </si>
  <si>
    <t>Comprehensive Agriculture Policies and Regulations</t>
  </si>
  <si>
    <t>European Union Common Agricultural Policy (CAP) - The CAP is the agricultural policy of the EU. It was introduced in 1962 and has been reformed several times, most recently in 2013. The CAP allows European farmers to meet the needs of 500 million Europeans. Its main objectives are to ensure a decent standard of living for farmers and to provide a stable and safe food supply at affordable prices for consumers. The latest reform, in June 2013, focused on three priorities:  viable food production, sustainable management of natural resources and balanced development of rural areas throughout the EU.</t>
  </si>
  <si>
    <t xml:space="preserve">http://ec.europa.eu/agriculture/cap-overview/2012_en.pdf </t>
  </si>
  <si>
    <t>Air Emissions from Farms</t>
  </si>
  <si>
    <t xml:space="preserve">Belgium is a member of the European Union and, as such, follows European Union Directives on air quality. </t>
  </si>
  <si>
    <t>http://ec.europa.eu/environment/air/quality/legislation/existing_leg.htm</t>
  </si>
  <si>
    <t>Water Emissions</t>
  </si>
  <si>
    <t xml:space="preserve">European Union Nitrates Directive (1991) - The purpose of this directive is to protect water quality in Europe by reducing nitrates from agricultural sources and preventing further such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at vulnerable to nitrate pollution as "Nitrate Vulnerable Zones (NVZ)" and establish Codes of Good Agricultural Practice and Action Programmes. These Codes include a number of requirements relating to manure management and fertilizer application, including from livestock.
The Nitrates Directive has been shown to contribute to reducing water pollution, with positive effects also on methane, ammonia and nitrous oxide emissions. This is due to the overall impact from better manure management and optimal fertilizer use limited to crop needs. Further implementation of the Nitrates Directive will also help with the resource efficiency of both manure and mineral fertilizers.
</t>
  </si>
  <si>
    <t>http://ec.europa.eu/environment/water/water-nitrates/</t>
  </si>
  <si>
    <t>Manure Storage</t>
  </si>
  <si>
    <t>Manure Decree (2007) - The purpose of the Manure Decree is to reduce nitrate and phosphate water pollution attributable to agricultural operations. The decree sets limits on the amount of nitrate and phosphate fertilizer that can be applied to specific soil types or crops. A standard of 50 milligrams for residual nitrate in soil was established.  After every growing season, soils are tested to measure residual nitrate concentrations.</t>
  </si>
  <si>
    <t>http://bdb.be/Portals/0/docs/sci201401.pdf</t>
  </si>
  <si>
    <t>Nutrient Management</t>
  </si>
  <si>
    <t xml:space="preserve">European Union Nitrates Directive (1991) - The purpose of this directive is to protect water quality in Europe by reducing nitrates from agricultural sources and preventing further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at vulnerable to nitrate pollution (Nitrate Vulnerable Zones), and establish Codes of Good Agricultural Practice and Action Programmes. These include a number of requirements relating to manure management and fertilizer application, including from livestock.
The Nitrates Directive has been shown to contribute to reducing water pollution, with positive effects also on methane, ammonia and nitrous oxide emissions. This is due to the overall impact on better manure management and optimal fertilizer use limited to crop needs. Further implementation of the Nitrates Directive will also help with the resource efficiency of both manure and mineral fertilizers.
</t>
  </si>
  <si>
    <t>Code of Good Agricultural Practice (Flanders) - This code addresses manure storage, land application of manure, and crop rotation for maintaining the appropriate carbon content in soil.</t>
  </si>
  <si>
    <t>http://www.environ.ie/en/Legislation/Environment/Water/FileDownLoad,19875,en.pdf</t>
  </si>
  <si>
    <t>Belgium's renewable energy generation target is 13 percent in gross final consumption of energy in 2020.</t>
  </si>
  <si>
    <t>http://ec.europa.eu/energy/renewables/transparency_platform/doc/dir_2009_0028_action_plan_belgium.zip</t>
  </si>
  <si>
    <t>Greenhouse Gas Emission Reduction Targets</t>
  </si>
  <si>
    <t xml:space="preserve">Belgium has set a national target of reducing its greenhouse gas emissions by 15 percent by 2020 using base year emissions from 2005. </t>
  </si>
  <si>
    <t>http://ec.europa.eu/europe2020/europe-2020-in-your-country/belgium/progress-towards-2020-targets/index_en.htm</t>
  </si>
  <si>
    <t>The feed-in tariff for anaerobic digestion is 2 euro cents/kWh (2010).</t>
  </si>
  <si>
    <t>http://www.feed-in-cooperation.org/wDefault_7/download-files/research/Best_practice_Paper_3rd_edition.pdf</t>
  </si>
  <si>
    <t>European Union Emissions Trading System (EU ETS) - The EU ETS establishes a cap-and-trade system that sets a limit on the total amount of emissions that can be released by industries, including power plants, factories and airlines. Companies either receive or buy emission allowances and must surrender enough emission allowances to cover their annual emissions or pay fines. Those companies that reduce their emissions are allowed to sell their left-over allowances to other companies that need them or can save them. In addition to emission allowances issued by the European Union, member states are allowed to purchase international credits. Companies that implement AD systems and achieve GHG reductions can sell the extra allowances to other companies that have not met their annual emission reduction limit.</t>
  </si>
  <si>
    <t>http://ec.europa.eu/clima/policies/ets/index_en.htm</t>
  </si>
  <si>
    <t>Credits for Renewable Energy</t>
  </si>
  <si>
    <t>Green Certificates Scheme - All three regions (Wallonia, Brussels, and Flanders) issue green certificates; however, each region is responsible for administering its own program.
Flanders - One green certificate is awarded per every 1 MWh of renewable electricity produced and fed into the grid or used. 
Brussels - One green certificate is awarded per every 217 kilogram of avoided carbon dioxide.
Wallonia - One green certificate is awarded per every 456 kilogram of avoided carbon dioxide.</t>
  </si>
  <si>
    <t>Credits for Renewable Transportation Fuel</t>
  </si>
  <si>
    <t xml:space="preserve">Law of Blending Obligation - The Law of Blending Obligation requires companies that sell gasoline and diesel to blend in specified volumes of sustainable biofuel.
</t>
  </si>
  <si>
    <t>http://www.res-legal.eu/search-by-country/belgium/tools-list/c/belgium/s/rest/t/promotion/sum/108/lpid/107/page.pdf?out=pdf</t>
  </si>
  <si>
    <t xml:space="preserve">State Policy for the Renewable Natural Gas (RNG) Law n° 6.361 - The state of Rio de Janeiro enacted this state policy on December 18, 2012. The objective of this law is to encourage production and consumption of RNG from biogas by imposing duties on gas utilities. </t>
  </si>
  <si>
    <t>http://faolex.fao.org/cgi-bin/faolex.exe?rec_id=123408&amp;database=faolex&amp;search_type=link&amp;table=result&amp;lang=eng&amp;format_name=@ERALL</t>
  </si>
  <si>
    <t xml:space="preserve">Brazil National Climate Change Plan (2008) - This plan aims to reduce greenhouse gas emissions from deforestation and provides funding and financial incentives to reduce Amazon deforestation. The plan encourages energy efficiency and a high renewable energy percentage. The plan also seeks to increase the use of biofuels. </t>
  </si>
  <si>
    <t>http://www.mma.gov.br/estruturas/208/_arquivos/national_plan_208.pdf</t>
  </si>
  <si>
    <t>ANEEL Normative Resolution n° 77 (2004), modified by ANEEL Normative Resolution n° 271 (2007)   - The REN n° 77 provides direction regarding electricity distribution and transmission line rate discounts for biogas energy plants with output electricity rated no higher than 30 MW.</t>
  </si>
  <si>
    <t>http://www.aneel.gov.br/cedoc/ren2007271.pdf</t>
  </si>
  <si>
    <t>ANEEL Normative Resolution n° 482 (2012) - The REN n° 482 creates the general conditions and directives for the access of the electricity distribution systems by both distributed microgeneration and minigeneration projects; furthermore, REN n° 482 also creates a compensation system and provides directions for using it. REN n° 482 attests that electricity utilities must attend to microgenerator and minigenerator access requests once the regulation is enacted.</t>
  </si>
  <si>
    <t>http://www.aneel.gov.br/cedoc/ren2012482.pdf</t>
  </si>
  <si>
    <t>Brazil has a renewable energy generation target of 70 percent by 2020.</t>
  </si>
  <si>
    <t>http://www.map.ren21.net/pdf/profilepdf.aspx?idcountry=29</t>
  </si>
  <si>
    <t xml:space="preserve">Per the 2008 National Plan on Climate Change, the national greenhouse gas emission reduction target is between 36.1 percent and 38.9 percent by 2020. Out of the total greenhouse emission reduction target, 16 percent of the emission reductions must be from the agricultural sector.  </t>
  </si>
  <si>
    <t>http://www.wri.org/blog/2012/06/first-time-ghg-protocol-help-brazil-measure-greenhouse-gas-emissions-agriculture</t>
  </si>
  <si>
    <t>Brazil</t>
  </si>
  <si>
    <t>http://www.mzh.government.bg/MZH/en/ShortLinks/SelskaPolitika.aspx</t>
  </si>
  <si>
    <t xml:space="preserve">Bulgaria is a member of the European Union and, as such, follows European Union Directives on air quality. </t>
  </si>
  <si>
    <t xml:space="preserve">European Union Nitrates Directive (1991) - The purpose of this directive is to protect water quality in Europe by reducing nitrates from agricultural sources and preventing further such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at vulnerable to nitrate pollution as “Nitrate Vulnerable Zones (NVZ)” and establish Codes of Good Agricultural Practice and Action Programmes. These Codes include a number of requirements relating to manure management and fertilizer application, including from livestock.
The Nitrates Directive has been shown to contribute to reducing water pollution, with positive effects also on methane, ammonia and nitrous oxide emissions. This is due to the overall impact from better manure management and optimal fertilizer use limited to crop needs. Further implementation of the Nitrates Directive will also help with the resource efficiency of both manure and mineral fertilizers.
</t>
  </si>
  <si>
    <t>The Energy Strategy of the Republic of Bulgaria until 2020 - The Energy Strategy is a fundamental document of the national energy policy of the Republic of Bulgaria. The main priorities in the Energy Strategy can be summarized in the following five directions:
• To guarantee the security of energy supply;
• To attain the targets for renewable energy;
• To increase the energy efficiency;
• To develop a competitive energy market and policy for the purpose of meeting the energy needs;
• To protect the interests of the consumers.
These priorities also determine the Government’s vision for development of the energy in the coming years, namely:
• Maintaining of a safe, stable, and reliable energy system;
• The energy sector remains a leading branch of the Bulgarian economy with definite orientation to foreign trade;
• Focus on clean and low-emission energy – nuclear and from renewable sources;
• Balance between quantity, quality, and prices of the electric power produced from renewable sources, nuclear energy, coal, and natural gas;
• Transparent, efficient, and highly professional management of the energy companies.
• Priority treating of biowaste in compost and biogas plants;
• End of waste (product) status for digestate;
• Priority financing of composting and biogas plants from EU funds.</t>
  </si>
  <si>
    <t>http://www.mi.government.bg/files/useruploads/files/epsp/23_energy_strategy2020%D0%95ng_.pdf</t>
  </si>
  <si>
    <t>Energy Strategy of the Republic of Bulgaria until 2020 - 16 percent of the total final energy consumption in 2020 will come from renewable sources.</t>
  </si>
  <si>
    <t>Greenhouse gas emissions target - 20 percent reduction as compared to 1990 levels.</t>
  </si>
  <si>
    <t>http://www.c2es.org/international/key-country-policies/emissions-targets</t>
  </si>
  <si>
    <t>Additional Resources</t>
  </si>
  <si>
    <t xml:space="preserve">National Biowaste Policy on Biowaste Management - This website provides several resources related to the biowaste strategy in Bulgaria including implementation strategies and best practices. </t>
  </si>
  <si>
    <t>http://www.moew.government.bg/?show=top&amp;cid=523&amp;lang=en</t>
  </si>
  <si>
    <t>Bulgaria</t>
  </si>
  <si>
    <t xml:space="preserve">Electricity for renewable sources is supported through a feed-in tariff. The criteria for eligibility and the amount of tariff are set out in the Act on Renewable Energy Sources 
The latest version of the Renewable Energy Sources Act went into effect on 1 January 2012.
The feed-in tariff ranges from 387  to 453 Bulgarian Lev (BGN)/MWh. </t>
  </si>
  <si>
    <t>http://www.res-legal.eu/search-by-country/bulgaria/tools-list/c/bulgaria/s/res-e/t/promotion/sum/112/lpid/111/page.pdf?out=pdf</t>
  </si>
  <si>
    <t>Environmental Management Act (British Columbia) - This legislation provides the Ministry of Environment the authority to regulate waste management and pollution within British Columbia.
• Agriculture Waste Control Regulation – provides information about acceptable agricultural practices for management of agricultural waste, including use and storage. Per Part 4, agricultural waste must be held in a storage facility, as field storage, or if the waste is from an animal, under their outdoor pens.
• Code of Practice for Soil Amendments – requires a facility to develop a land application plan prior to discharge. 
• Code of Agricultural Practice for Waste Management – identifies acceptable practices for management of agricultural waste.</t>
  </si>
  <si>
    <t>http://www.bclaws.ca/EPLibraries/bclaws_new/document/ID/freeside/10_131_92#CodeofAgriculturalPracticeforWasteManagement,April1,1992</t>
  </si>
  <si>
    <t>British Columbia Ambient Air Quality Objectives - British Columbia has developed air quality objectives that are used to assess air quality over time, develop air quality management strategies, and guide airshed planning.</t>
  </si>
  <si>
    <t>http://www.bcairquality.ca/reports/pdfs/aqotable.pdf</t>
  </si>
  <si>
    <t>British Columbia Environmental Management Act:  Agricultural Waste Control Regulation (Amended 2008) - This Act provides information about acceptable agricultural practices for management of agricultural waste, including use and storage. Per Part 4, agricultural waste must be held in a storage facility, as field storage, or if the waste is from an animal, under their outdoor pens.</t>
  </si>
  <si>
    <t>Planning a Sustainable Future: A Federal Sustainable Development Strategy (FSDS) for Canada (2010) - The FSDS provides a framework for environmental sustainability planning through addressing climate change, air quality, water quality, environmental protection and reducing Canada's environmental footprint.</t>
  </si>
  <si>
    <t>http://www.ec.gc.ca/dd-sd/default.asp?lang=En&amp;n=F93CD795-1</t>
  </si>
  <si>
    <t xml:space="preserve">Ontario Clean Water Act (2006) - Regulation 287/07 - This Act provides the framework for the protection of drinking water sources. </t>
  </si>
  <si>
    <t>http://www.e-laws.gov.on.ca/html/statutes/english/elaws_statutes_06c22_e.htm</t>
  </si>
  <si>
    <t>Ontario Water Resources Act (Amended 2011) - This Act aims to ensure the protection and conservation of Ontario's water resources through efficient and sustainable water management.</t>
  </si>
  <si>
    <t>http://www.e-laws.gov.on.ca/html/statutes/english/elaws_statutes_90o40_e.htm#BK50</t>
  </si>
  <si>
    <t>Ontario:  On-farm anaerobic digestion facilities that only utilize agricultural feedstock with no off-farm waste are exempt from approval requirements under Part V (Waste Management) of the Environmental Protection Act. If electricity generated is part of the FIT program, Renewable Energy Approval must be obtained. 
Anaerobic digesters that are classified as regulated mixed anaerobic digestion facilities that accept waste from off-site sources must obtain Renewable Energy Approval and meet the requirements of Part V (Waste Management) of the Environmental Protection Act. Additionally, the facility must operate with an approved nutrient management strategy. Off-farm materials must be stored under specific conditions dependent on the dry matter content.</t>
  </si>
  <si>
    <t>http://www.omafra.gov.on.ca/english/engineer/facts/nm_ad.htm#3</t>
  </si>
  <si>
    <t>Ontario:  Nutrient management Act (2002) - This Act pertains to the management of materials containing nutrients in an environmentally sustainable manner and provides for a sustainable future for agriculture and rural development.</t>
  </si>
  <si>
    <t>http://www.e-laws.gov.on.ca/html/statutes/english/elaws_statutes_02n04_e.htm</t>
  </si>
  <si>
    <t>Ontario:  Regulatory Requirements for On-Farm Anaerobic Digestion Facilities under Ontario Regulation 257/03 - These regulatory requirements cover nutrient management strategy and are applicable to on-farm anaerobic digestion facilities.</t>
  </si>
  <si>
    <t>http://www.omafra.gov.on.ca/english/engineer/facts/nm_ad.htm</t>
  </si>
  <si>
    <t>Ontario:  Green Energy Act (2009) - This Act promotes the growth of renewable energy generation within Ontario, Canada and encourages energy conservation.</t>
  </si>
  <si>
    <t>http://www.energy.gov.on.ca/en/green-energy-act/</t>
  </si>
  <si>
    <t>New Brunswick's renewable portfolio standard is 40 percent by 2020.
Nova Scotia's renewable portfolio standard is 40 percent by 2020.
Yukon's renewable energy generation target is a 20 percent increase in the supply of renewable energy by 2020.</t>
  </si>
  <si>
    <t>https://www.nrcan.gc.ca/sites/www.nrcan.gc.ca/files/www/pdf/publications/emmc/renewable_energy_e.pdf</t>
  </si>
  <si>
    <t>Canada's greenhouse gas reduction target is 17 percent below 2005 levels by 2020.</t>
  </si>
  <si>
    <t>https://www.ec.gc.ca/dd-sd/default.asp?lang=en&amp;n=37A4B580-1/#t1.1</t>
  </si>
  <si>
    <t>British Columbia:  Ministry of Agriculture Nutrient Management Webpage - This webpage provides several resources regarding nutrient management in British Columbia.</t>
  </si>
  <si>
    <t>http://www.agf.gov.bc.ca/resmgmt/NutrientMgmt/</t>
  </si>
  <si>
    <t>Ontario Ministry of Agriculture, Food and Rural Affairs. Best Management Practices: Manure Management - This document provides best management practices for the storage of manure and information about issues related to runoff and odor, as well as suggestions for how to plan for the land application of manure.</t>
  </si>
  <si>
    <t>http://www.omafra.gov.on.ca/english/environment/bmp/manure.htm</t>
  </si>
  <si>
    <t>Canada</t>
  </si>
  <si>
    <t xml:space="preserve">Ontario has a feed-in tariff (projects over 10 kW) and microFIT Program (projects 10kW or less). Depending on project size, the feed-in tariff for on-farm biogas projects ranges from 21.0 to 26.5 cents/kWh.  </t>
  </si>
  <si>
    <t>http://fit.powerauthority.on.ca/sites/default/files/version3/2014%20FIT%20Price%20Schedule_Final_20131107.pdf</t>
  </si>
  <si>
    <t xml:space="preserve">British Columbia: Greenhouse Gas Reduction (Cap and Trade Act) (2008) - This Act aims to develop a market-based cap and trade framework for greenhouse gas emission reduction. </t>
  </si>
  <si>
    <t>http://www.env.gov.bc.ca/cas/mitigation/ggrcta/index.html</t>
  </si>
  <si>
    <t>The renewable energy credit market in Canada is voluntary. Renewable energy credits are often referred to as "green tags" or "green certificates".</t>
  </si>
  <si>
    <t>http://www.pollutionprobe.org/whatwedo/greenpower/consumerguide/canada.htm</t>
  </si>
  <si>
    <t>South Nation River Watershed - The Total Phosphorus Management Program is a water quality trading program developed by South Nation Conservation in 2000. Under this program, new or expanding operators of wastewater lagoons who discharge effluent to the South Nation River watershed at peak flows are permitted to discharge phosphorus under the condition that the increased phosphorus load from their operation is offset by controlling loads from non-point sources, including agricultural runoff. The offset involves a fee paid by the discharger to South Nation Conservation, which is then used to fund the organization’s Clean Water Program. The Clean Water Program works with landowners to implement best management practices and funds projects that prevent phosphorus discharge to the watershed, such as manure storage and control of runoff from barnyards.</t>
  </si>
  <si>
    <t>https://www.ec.gc.ca/p2/default.asp?lang=En&amp;n=21E379B9-1</t>
  </si>
  <si>
    <t xml:space="preserve">Alberta Province's Agriculture and Rural Development website -- Carbon Contracting:  Selling Carbon Credits.  This webpage provides information regarding the trading of carbon credits.  </t>
  </si>
  <si>
    <t>http://www1.agric.gov.ab.ca/$department/deptdocs.nsf/all/ofa13480</t>
  </si>
  <si>
    <t>Public-Private Partnerships</t>
  </si>
  <si>
    <t>Canadian Biomass Innovation Network (CBIN) - The CBIN is a partnership among federal researchers, policy makers, industry representatives, academia, community members and non-government organizations. The primary goal of the partnership is to sustainably develop the biomass economy by supporting research and development of new technologies in the bioenergy sector. The CBIN oversees the federally funded Science and Technology program, which focuses on activities related to sustainable feedstocks, biomass conversion, bioplexes and biorefineries, governance and sustainability and performance measurement tools.</t>
  </si>
  <si>
    <t>http://cbin.gc.ca/home</t>
  </si>
  <si>
    <t>Non-Conventional Renewable Energy Law - This 2008 law promotes development of renewable energy sources by requiring utilities to source 5 percent of the total electricity supply from non-conventional energy sources. Energy from renewable sources can either be produced by the utility or can be purchased through third-party agreements with non-conventional energy source providers. Recently, the government set a new target, mandating that 20 percent of the country’s electricity be produced from non-conventional renewable sources by 2025. Electricity produced from hydropower plants with capacities below 20 megawatts is considered non-conventional whereas only a portion of energy produced from hydropower plants with capacities between 20 and 40 megawatts is considered non-conventional. Non-compliance with the law will result in fines.  Additionally, regulations were promulgated in 2013 that reduced the renewable energy permitting process from 700 to 150 days.</t>
  </si>
  <si>
    <t>Renewables 2014 Global Status Report (2014) - This document from the REN21 Steering Committee contains renewable energy policy information from several countries including Chile. The report provides a “snapshot” of the state of renewable energy policies.</t>
  </si>
  <si>
    <t xml:space="preserve">http://www.ren21.net/Portals/0/documents/Resources/GSR/2014/GSR2014_full%20report_low%20res.pdf </t>
  </si>
  <si>
    <t xml:space="preserve">Biblioteca del Congreso Nacional de Chile. LEY NÚM. 20.257 - This law promotes the development of renewable energy sources, setting a target of 20 percent of Chile's energy generation from renewable sources by 2025. To achieve this goal, Chile is making an effort to make profound changes in the Chilean energy system and attract investment in projects of non-conventional renewable energy. </t>
  </si>
  <si>
    <t>http://www.leychile.cl/Navegar?idNorma=270212</t>
  </si>
  <si>
    <t>Chile has a renewable energy generation target of 20 percent by 2025.</t>
  </si>
  <si>
    <t xml:space="preserve">http://www.iea.org/policiesandmeasures/pams/chile/name,24577,en.php </t>
  </si>
  <si>
    <t xml:space="preserve">Chile will take nationally appropriate mitigation actions to achieve a 20 percent deviation below the business-as-usual emissions growth trajectory by 2020, as projected from the year 2007. </t>
  </si>
  <si>
    <t>http://www4.unfccc.int/sites/nama/_layouts/un/fccc/nama/NamaSeekingSupportForImplementation.aspx?ID=9&amp;viewOnly=1</t>
  </si>
  <si>
    <t>The objective of the NAMA of residues (waste) is to promote technologies of organic waste with energy generation for the industrial sector (National Program for Catalyzing Industrial and Commercial Organic Waste Management in Chile.)</t>
  </si>
  <si>
    <t>Chile</t>
  </si>
  <si>
    <t>Subsidies</t>
  </si>
  <si>
    <t xml:space="preserve">Invest Chile Project - This project is a national program that provides financial support to renewable energy projects in Chile. Qualified projects can take advantage of subsidies including one that covers up to 40 percent of total pre-investment study costs. Other support includes low interest rates. </t>
  </si>
  <si>
    <t>http://www.iea.org/policiesandmeasures/pams/chile/name-24763-en.php?s=dHlwZT1yZSZzdGF0dXM9T2s</t>
  </si>
  <si>
    <t xml:space="preserve">National Modern Agriculture Development Plan - This plan covers topics such as agriculture, industry transformation, regional coordination development and urbanization, energy efficiency and sustainability. </t>
  </si>
  <si>
    <t>http://english.agri.gov.cn/hottopics/five/201304/t20130421_19478.htm</t>
  </si>
  <si>
    <t xml:space="preserve">Water Law of the People's Republic of China (2009) - This law aims to conserve and protect water resources, prevent water disasters and sustainably utilize water resources. </t>
  </si>
  <si>
    <t>http://english.agri.gov.cn/governmentaffairs/lr/comp/201304/t20130423_19505.htm</t>
  </si>
  <si>
    <t>China Renewable Energy Law - This law aims to promote the development and use of renewable energy, protect the environment and encourage sustainable energy development.</t>
  </si>
  <si>
    <t>http://english.mofcom.gov.cn/article/policyrelease/questions/201312/20131200432160.shtml</t>
  </si>
  <si>
    <t>China's renewable energy final consumption target is 15 percent by 2020.</t>
  </si>
  <si>
    <t>http://www.usitc.gov/journals/Nesbitt_etal_ChinaBioenergy.pdf</t>
  </si>
  <si>
    <t>Approximately 30 GW of renewable energy is expected to be produced from biomass sources by 2020.</t>
  </si>
  <si>
    <t>http://www.geni.org/globalenergy/research/renewable-energy-potential-in-china/Renewable%20Energy%20Potential%20in%20China.pdf</t>
  </si>
  <si>
    <t>China's greenhouse gas emission reduction target is 40 to 45 percent compared with 2005 values by 2020.</t>
  </si>
  <si>
    <t>http://www.biogas-china.org/index.php?option=com_flexicontent&amp;view=category&amp;cid=19&amp;Itemid=34&amp;lang=en</t>
  </si>
  <si>
    <t>China</t>
  </si>
  <si>
    <t>The feed-in tariff for biomass power using residues of agriculture and forest industry is 0.75 Chinese Yuan (CNY)/kWh.</t>
  </si>
  <si>
    <t>http://www.globalbioenergy.org/fileadmin/user_upload/gbep/docs/AG2/Regional_Forum_Bogor_China.pdf</t>
  </si>
  <si>
    <t xml:space="preserve">China has set up pilot markets as a trial before introducing the national scheme that will include a national carbon trading market. Emission caps and carbon credits will exist under the national scheme. The framework for this carbon trading market is expected to be implemented in 2016. </t>
  </si>
  <si>
    <t>http://www.afr.com/p/world/china_brings_forward_carbon_permits_lW858UnFxEI5OAEeXmfXgJ</t>
  </si>
  <si>
    <t>Non-Governmental Renewable Energy Program</t>
  </si>
  <si>
    <t xml:space="preserve">China Sustainable Energy Program - In 1999, the Energy Foundation launched the China Sustainable Energy Program. The mission of the program is to promote renewable energy and energy efficiency. This Program was established by the Asian Development Bank, the World Bank, and the United States Agency for International Development. </t>
  </si>
  <si>
    <t>http://cleanairinitiative.org/portal/node/167</t>
  </si>
  <si>
    <t>The Dominican Republic's renewable energy generation target is 25 percent by 2025.</t>
  </si>
  <si>
    <t>http://blogs.worldwatch.org/revolt/wp-content/uploads/2012/07/WORLDWATCH-DR-ENGLISH.pdf</t>
  </si>
  <si>
    <t>The Dominican Republic's greenhouse gas emission reduction target is 50 percent below 2010 levels by 2030.</t>
  </si>
  <si>
    <t>Dominican Republic</t>
  </si>
  <si>
    <t xml:space="preserve">The feed-in tariff adds a premium to wholesale electricity prices for a period of 10 years up until 2018. </t>
  </si>
  <si>
    <t>Tax Exemptions</t>
  </si>
  <si>
    <t>Renewable Energy Development Act (57-07) - Under the Renewable Energy Development Act (Law 57-07), tax exemptions are available for equipment and accessories related to the installation of biodigesters.</t>
  </si>
  <si>
    <t>http://www.export.gov/caribbean/static/CCG%202014%20-%20Renewable%20Energy_Latest_eg_car_079048.doc</t>
  </si>
  <si>
    <t xml:space="preserve">Regarding income tax, generators do not pay income tax on income derived from the generation and sale of electricity from renewable energy sources. Additionally, equipment installers are exempted from income tax stemming from the installation of equipment. This exemption lasts for 10 years and ends in 2020. </t>
  </si>
  <si>
    <t>National Biogas Program of Ethiopia (2007) - This program encourages the production of biogas in Ethiopia and utilizes cost-sharing with investors and donors.</t>
  </si>
  <si>
    <t>http://www.reegle.info/policy-and-regulatory-overviews/ET</t>
  </si>
  <si>
    <t>Ethiopia has set a target for maintaining its current GHG emissions while anticipating significant growth.</t>
  </si>
  <si>
    <t>http://www.uncsd2012.org/content/documents/287CRGE%20Ethiopia%20Green%20Economy_Brochure.pdf</t>
  </si>
  <si>
    <t>Climate-Resilient Green Economy Strategy - The objectives of the Climate-Resilient Green Economy Strategy are to sustainably improve agricultural practices that increase crop yields; protect and reestablish forests; and introduce energy-efficient technologies in buildings, transportation and industry. To develop a climate-resilient green economy by the year 2025, several sectors have been identified for regional adaptation plans, including the agriculture sector.  The implementation of anaerobic digesters is one significant option for meeting the goals of the strategy to sustainably improve agricultural practices.</t>
  </si>
  <si>
    <t>Ethiopia</t>
  </si>
  <si>
    <t xml:space="preserve">The Ethiopian government is finalizing a feed-in tariff proposal. </t>
  </si>
  <si>
    <t>http://ec.europa.eu/agriculture/cap-post-2013/</t>
  </si>
  <si>
    <t xml:space="preserve">Finland is a member of the European Union and, as such, follows European Union Directives on air quality. </t>
  </si>
  <si>
    <t>Air Emissions from farms are also limited with directive 2001/81/EC of the European Parliament and of the Council of 23 October 2001 on national
emission ceilings (especially ammonia) based on the Convention on Long-range Transboundary Air Pollution.</t>
  </si>
  <si>
    <t>http://eur-lex.europa.eu/LexUriServ/LexUriServ.do?uri=CONSLEG:2001L0081:20130701:EN:HTML</t>
  </si>
  <si>
    <t xml:space="preserve">European Union Nitrates Directive (1991) - The purpose of this directive is to protect water quality in Europe by reducing nitrates from agricultural sources and preventing further such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at vulnerable to nitrate pollution as “Nitrate Vulnerable Zones (NVZ)” and establish Codes of Good Agricultural Practice and Action Programmes. These Codes include a number of requirements relating to manure management and fertilizer application, including from livestock.
The Nitrates Directive has been shown to contribute to reducing water pollution, with positive effects also on methane, ammonia and nitrous oxide emissions. This is due to the overall impact from better manure management and optimal fertilizer use limited to crop needs. Further implementation of the Nitrates Directive will also help with the resource efficiency of both manure and mineral fertilizers.
</t>
  </si>
  <si>
    <t>National Climate and Energy Strategy - The strategy, which is implemented through several legislative acts, was first published in 2001 and has been updated several times. The goal of the strategy is the existence of a carbon-neutral society, made possible by following a long-term roadmap toward 2050. The strategy, which involves an increase in energy-efficiency and the use of renewable energy, makes implementing AD technology more attractive. Other goals of the strategy include obtaining energy supply security, maintaining competitive energy prices and fulfilling the EU common energy and climate goals. The parliamentary committee on energy and climate started work on the roadmap in 2013 and has conducted extensive consultation with interest groups and citizens. This roadmap will be used to examine Finland’s climate policy against other international climate policies and to assess the cost of transitioning Finland to a carbon-neutral society and reducing methane emissions by 80 to 95 percent from levels emitted in 1990 by 2050.</t>
  </si>
  <si>
    <t>http://ec.europa.eu/clima/policies/g-gas/progress/docs/fi_2013_en.pdf</t>
  </si>
  <si>
    <t xml:space="preserve">National Renewable Energy Action Plan - Finland is a member state of the European Union and, as such, was required per Article 4 of Directive 2009/28/EC to submit a national renewable energy action plan by June 30, 2010. This action plan is a roadmap of how Finland will reach its legally binding target of renewable energy share by 2020. </t>
  </si>
  <si>
    <t>http://ec.europa.eu/energy/renewables/transparency_platform/doc/dir_2009_0028_action_plan_finland.zip</t>
  </si>
  <si>
    <t xml:space="preserve">Finland's target for energy from renewable sources in gross final consumption of energy is 38 percent by 2020. </t>
  </si>
  <si>
    <t>http://ec.europa.eu/europe2020/pdf/themes/16_energy_and_ghg.pdf</t>
  </si>
  <si>
    <t xml:space="preserve">Finland has set a national target of reducing its greenhouse gas emissions by 80 percent below 1990 levels by 2050. </t>
  </si>
  <si>
    <t>http://www.tem.fi/en/current_issues/press_releases/press_release_archive/year_2013/strategy_review_will_ensure_that_the_2020_energy_and_climate_targets_are_achieved.109565.news</t>
  </si>
  <si>
    <t>Country-Level Energy Planning</t>
  </si>
  <si>
    <t>National Climate and Energy Strategy - The strategy, which is implemented through several legislative acts, was first published in 2001 and has been updated several times. The long-term goal of the strategy is the existence of a carbon-neutral society, made possible by following a long-term roadmap toward 2050. The strategy, which involves an increase in energy-efficiency and the use of renewable energy, makes implementing AD technology more attractive. Other goals of the strategy include obtaining energy supply security, maintaining competitive energy prices, and fulfilling the EU common energy and climate goals. The parliamentary committee on energy and climate started work on the roadmap in 2013 and has conducted extensive consultation with interest groups and citizens. This roadmap will be used to examine Finland’s climate policy against other international climate policies and to assess the cost of transitioning Finland to a carbon-neutral society and reducing methane emissions by 80 to 95 percent from levels emitted in 1990 by 2050.</t>
  </si>
  <si>
    <t xml:space="preserve">Energy and Climate Roadmap 2050 - The Roadmap will incorporate Finland's objectives on energy policy as well as incorporate Finland's EU climate-related targets. </t>
  </si>
  <si>
    <t>https://www.tem.fi/en/current_issues/pending_projects/strategic_programmes_and_flagship_projects/energy_and_climate_roadmap_2050</t>
  </si>
  <si>
    <t>Finland</t>
  </si>
  <si>
    <t>Act on Production Subsidy for Electricity Produced from Renewable Energy Sources (1396/2010) - This act introduced a FIT system for renewable energy power plants, including biogas, wind, forest chips and wood-based fuels. Administered by the Energy Authority, the system pays approved producers of renewable energy a FIT according to the difference between a 3-month spot market price and a set target price. Biogas power plants, including AD systems, qualify for an increased FIT, the standard heat premium, provided that they meet efficiency requirements and utilize produced heat as energy.
Feed-in Tariffs are not applied to small biogas plants that generate total power under 100 kilovolt-amps.</t>
  </si>
  <si>
    <t>https://www.tem.fi/en/energy/renewable_energy_sources/feed-in_tariff_of_renewable_energy</t>
  </si>
  <si>
    <t>In Finland, biomethane is exempted from production and use excise taxes.</t>
  </si>
  <si>
    <t>https://www.globalmethane.org/documents/news-item-438/08-Finland.pdf</t>
  </si>
  <si>
    <t xml:space="preserve">The Ministry of Agriculture and Forestry biogas production subsidies: In certain cases, the production of biogas will be subsidized by means of investment aid. Investments in biogas by farms can be subsidized by means of both the rural development program for Mainland Finland 2007-2013 and the national investment aid. Energy-related targets within the scope of agricultural investment support include on-farm boiler houses and biogas plants using renewable energy sources. The support can be granted for the construction of a biogas plant that can be used for the production of
biogas from biomass to heat the farm buildings. It can be granted for the construction of structures and a facility required by the plant equipment, construction of the gas and sludge tanks and procurement of the reactor.  Of the primary material used in the eligible biogas plants, 50 percent must originate from the farm and over 50 percent of the produced energy must be used on the farm. Bioenergy investments in rural microenterprises and small- and medium-sized enterprises can receive financing from different priority axes of the Rural Development Program for Mainland Finland. Support can be granted, for example, to bioenergy product refinement, energy production from biomass or other construction investments related to bioenergy business activities. </t>
  </si>
  <si>
    <t>http://www.maaseutu.fi/en/index.html</t>
  </si>
  <si>
    <t>European Union Common Agricultural Policy (CAP) - The CAP is the agricultural policy for all member states of the EU. The CAP was developed in 1962 and its most recent update was in 2013. The CAP is an integrated measurement system that sets commodity prices within the EU and provides subsidies. Additionally, import levies and quotas are established to limit the amount of agricultural goods entering the EU. Imported agricultural goods are required to be sold at EU target price regardless of their world market price and are levied a tariff when they enter the EU member country. Farmers who agree to follow environmentally friendly farming practices also receive support through internal intervention prices below which the EU buys enough of a crop to raise the price above the intervention level. This support stabilizes farmer incomes and makes them less vulnerable to price fluctuations.</t>
  </si>
  <si>
    <t>http://ec.europa.eu/agriculture/cap-overview/2012_en.pdf</t>
  </si>
  <si>
    <t xml:space="preserve">France is a member of the European Union and, as such, follows European Union Directives on air quality. </t>
  </si>
  <si>
    <t xml:space="preserve">European Union Nitrates Directive (1991) - The purpose of this directive is to protect water quality in Europe by reducing nitrates from agricultural sources and preventing further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at vulnerable to nitrate pollution (Nitrate Vulnerable Zones), and establish Codes of Good Agricultural Practice and Action Programmes. These codes include a number of requirements relating to manure management and fertilizer application, including from livestock.
The Nitrates Directive has been shown to contribute to reducing water pollution, with positive effects also on methane, ammonia, and nitrous oxide emissions, as a result of the overall impact on better manure management and optimal fertilizer use limited to crop needs. Further implementation of the Nitrates Directive will also help with the resource efficiency of both manure and mineral fertilizers.
</t>
  </si>
  <si>
    <t>European Union Common Agricultural Policy (CAP) - The CAP is the agricultural policy for all member states of the EU. Developed in 1957 by the Treaty of Rome, the CAP has been reformed several times, most recently in 2013. The CAP is an integrated measurement system that sets commodity prices within the EU and provides subsidies. Additionally, import levies and quotas are established to limit the amount of agricultural goods entering the EU. Imported agricultural goods are required to be sold at EU target price regardless of their world market price and are levied a tariff when they enter the EU member country. Farmers who agree to follow environmentally friendly farming practices also receive support through internal intervention prices so that the EU buys enough of a crop to raise the price above the intervention level. This support stabilizes farmer incomes and makes them less vulnerable to price fluctuations.</t>
  </si>
  <si>
    <t xml:space="preserve">National Renewable Energy Action Plan - France is a member state of the European Union and, as such, was required per Article 4 of Directive 2009/28/EC to submit a national renewable energy action plan by June 30, 2010. This action plan is a roadmap of how France will reach its legally binding target of renewable energy share by 2020. </t>
  </si>
  <si>
    <t>http://ec.europa.eu/energy/renewables/transparency_platform/doc/dir_2009_0028_action_plan_france.zip</t>
  </si>
  <si>
    <t>France's renewable energy generation target is 23 percent by 2020.</t>
  </si>
  <si>
    <t>http://ec.europa.eu/energy/climate_actions/doc/factsheets/2008_res_sheet_france_en.pdf</t>
  </si>
  <si>
    <t>France's greenhouse gas emissions reduction target is 14 percent below 2005 levels by 2020.</t>
  </si>
  <si>
    <t>http://ec.europa.eu/europe2020/pdf/themes/16_energy_and_ghg.pdf#page=8</t>
  </si>
  <si>
    <t>France</t>
  </si>
  <si>
    <t xml:space="preserve">France offers a feed-in tariff for renewable energy produced from vegetable waste, animal agricultural waste and industrial biomass waste.
France offers a fixed tariff of EUR cents 4.34/kWh for a period of 20 years or a variable tariff of EUR cents 8 - 13/kWh. </t>
  </si>
  <si>
    <t>http://www.iea.org/policiesandmeasures/pams/france/name-24703-en.php?s=dHlwZT1yZSZzdGF0dXM9T2s</t>
  </si>
  <si>
    <t xml:space="preserve">Germany is a member of the European Union and, as such, follows European Union Directives on air quality. </t>
  </si>
  <si>
    <t xml:space="preserve">National Renewable Energy Action Plan - Germany is a member state of the European Union and, as such, was required per Article 4 of Directive 2009/28/EC to submit a national renewable energy action plan by June 30, 2010. This action plan is a roadmap of how Germany will reach its legally binding target of renewable energy share by 2020. </t>
  </si>
  <si>
    <t>http://ec.europa.eu/energy/renewables/transparency_platform/doc/dir_2009_0028_action_plan_germany.zip</t>
  </si>
  <si>
    <t>Renewable Energy Sources Act (EEG) and Biofuels Quota Act - In 2012, renewable energy supplied 22 percent of the country’s electrical supply, which has been made possible through aggressive legislation geared to encourage renewable energy development. The Renewable Energy Sources Act of 2000 (and amended in 2014) provides incentives for renewable energy electricity generation by offering above market feed-in tariffs, priority connection rights to feeding into the grid, specialized equalization schemes, and the passing of system costs during transmission to electricity consumers by means of an EEG surcharge.</t>
  </si>
  <si>
    <t>http://www.erneuerbare-energien.de/EE/Navigation/DE/Gesetze/Das_EEG/das_eeg.html</t>
  </si>
  <si>
    <t>The Biofuels Quota Act of 2007 sets a minimum share of biofuels to be sold in the energy market. In 2010, the minimum share attributable to domestic biofuels was 6.75 percent, and the goal for 2015 is 8 percent.</t>
  </si>
  <si>
    <t>http://www.measures-odyssee-mure.eu/public/mure_pdf/transport/GER24.PDF</t>
  </si>
  <si>
    <t>Germany's renewable energy generation target is 18 percent by 2020.</t>
  </si>
  <si>
    <t>Germany's greenhouse gas emissions reduction target is 80 percent compared to 1990 levels by 2050.</t>
  </si>
  <si>
    <t>http://www.germany.info/Vertretung/usa/en/06__Foreign__Policy__State/02__Foreign__Policy/05__KeyPoints/ClimateEnergy__Key.html</t>
  </si>
  <si>
    <t>Federal Ministry of Economics and Technology. Germany's new energy policy. 2012.
This document discusses Germany's new energy policy by providing an overview of the steps Germany will take in order to restructure their energy system. The document also discusses actions that the country has already taken to meet the goal of 80 percent of electricity produced from renewable energy sources.</t>
  </si>
  <si>
    <t>http://www.bmwi.de/English/Redaktion/Pdf/germanys-new-energy-policy,property=pdf,bereich=bmwi,sprache=en,rwb=true.pdf</t>
  </si>
  <si>
    <t>Germany</t>
  </si>
  <si>
    <t>Germany offers a feed-in tariff of EUR cents 23.73/kWh (up to 75 kWel).</t>
  </si>
  <si>
    <t>http://www.germanenergyblog.de/?s=Feed+in+tariff</t>
  </si>
  <si>
    <t>Per the Renewable Energy Sources Act (2000) which was last amended in 2014, energy produced from renewable energy sources is guaranteed priority of feed in to the public grid. Payments are made within a 20-year fixed FIT. An additional mandatory requirement for biogas plants is a heat recovery of 60 percent. Operators of the transmission system recoup system costs by charging a surcharge (EEG-Umlage) to consumers. Per this act, energy producers using AD systems are guaranteed that their energy will be fed into the grid. Incentives of this kind reduce the financial risk incurred by owners of AD systems.</t>
  </si>
  <si>
    <t xml:space="preserve">National Agriculture Policy (2000) - This Policy promotes growth in the agricultural sector with a goal of achieving a growth rate of greater than 4 percent per annum. </t>
  </si>
  <si>
    <t>http://pib.nic.in/newsite/erelease.aspx?relid=991</t>
  </si>
  <si>
    <t xml:space="preserve">National Environmental Policy (2006) - This Policy aims to provide a framework for regulatory reform, programs and enactment of legislation related to environmental conservation. This Policy also aims to foster partnerships amongst stakeholders representing public agencies, communities, universities, the private sector and the international community. </t>
  </si>
  <si>
    <t>http://www.moef.nic.in/downloads/about-the-ministry/introduction-nep2006e.pdf</t>
  </si>
  <si>
    <t xml:space="preserve">Air (Prevention and Control of Pollution) Act (1981) - This Act requires the prevention, control and abatement of air pollution in order to preserve air quality. </t>
  </si>
  <si>
    <t>http://cpcbenvis.nic.in/airpollution/mandate.htm</t>
  </si>
  <si>
    <t>National Water Policy (2012) - The goal of this Policy is to establish a legislative framework for the development of laws that regulate the planning, development and management of water resources.</t>
  </si>
  <si>
    <t>http://wrmin.nic.in/writereaddata/NationalWaterPolicy/NWP2012Eng6495132651.pdf</t>
  </si>
  <si>
    <t>National Biogas and Manure Management Program -The goal of the National Biogas and Manure Management Program is to reduce methane emissions and encourage the utilization of livestock waste as not only a fertilizer but also as a renewable energy source. The program promotes the use of small, family-type biogas plants that use manure as feedstock with the intended purpose of providing fuel for domestic cooking, reducing deforestation, improving living conditions and enhancing village sanitation. The program provides financial assistance including subsidies on capital costs, system repair and training. Government agencies use a monitoring system to report the results of field inspections and independent agency study evaluations of biogas plant functionality.</t>
  </si>
  <si>
    <t xml:space="preserve">https://www.globalmethane.org/documents/ag_cap_india.pdf </t>
  </si>
  <si>
    <t xml:space="preserve">National Environmental Policy (2006) - This Policy aims to provide a framework for regulatory reform, programs, and enactment of legislation related to environmental conservation. This Policy also aims to foster partnerships amongst stakeholders including public agencies, communities, universities, the private sector, and the international community. </t>
  </si>
  <si>
    <t>National Project on Management of Soil Health and Fertility - This scheme introduces integrated nutrient management.</t>
  </si>
  <si>
    <t>http://www.indg.in/agriculture/rural-employment-schemes/national-project-on-management-of-soil-health-and-fertility</t>
  </si>
  <si>
    <t>Waste-to-Energy Program - The Government of India is providing financial support to these projects under the Waste-to-Energy Program. The Indian government also supports capital expenditures, tariffs, tax concessions, program implementation and research and development for AD projects.</t>
  </si>
  <si>
    <t xml:space="preserve">http://www.mnre.gov.in/schemes/offgrid/waste-to-energy/ </t>
  </si>
  <si>
    <t>National Policy on Biofuels - This Policy aims to encourage the development and utilization of efficient biofuel conversion technologies that use biomass feedstocks to produce biofuel. This Policy provides a strategy and approach as well as medium-term goals.</t>
  </si>
  <si>
    <t>http://mnre.gov.in/file-manager/UserFiles/biofuel_policy.pdf</t>
  </si>
  <si>
    <t>Programme on Energy from Urban, Industrial and Agricultural Wastes/Residues - The objectives of this Program are to encourage the energy recovery from urban, industrial and agricultural wastes as well as create a financial regime that encourages the utilization of wastes and residues as feedstock for renewable energy production.</t>
  </si>
  <si>
    <t>http://www.mnre.gov.in/file-manager/offgrid-wastetoenergy/programme_energy-urban-industrial-agriculture-wastes-2013-14.pdf</t>
  </si>
  <si>
    <t>India has a renewable energy generation target of 35 percent by 2050.</t>
  </si>
  <si>
    <t>http://mnre.gov.in/information/renewable-energy-regulatory-framework</t>
  </si>
  <si>
    <t>National Biogas and Manure Management Program - The goal of the National Biogas and Manure Management Program is to reduce methane emissions and encourage use of livestock waste as not only a fertilizer but also as a renewable energy source. The program promotes the use of small, family-type biogas plants that use manure as feedstock with the intended purpose of providing fuel for domestic cooking, reducing deforestation, improving living conditions, and enhancing village sanitation. The program provides financial assistance including subsidies on capital costs, system repair, and training. Government agencies use a monitoring system to report the results of field inspections and independent agency study evaluations of biogas plant functionality.</t>
  </si>
  <si>
    <t>India</t>
  </si>
  <si>
    <t xml:space="preserve">India offers a renewable energy tariff. The Central Electricity Regulatory Commission regulates the feed-in tariff program. </t>
  </si>
  <si>
    <t>http://www.iea.org/policiesandmeasures/pams/india/name-24652-en.php?s=dHlwZT1yZSZzdGF0dXM9T2s</t>
  </si>
  <si>
    <t xml:space="preserve">India participates in the Clean Development Mechanism under the Kyoto Protocol by selling carbon credits to countries with greenhouse gas reduction commitments.  </t>
  </si>
  <si>
    <t>http://www.cdmpipeline.org/cdm-projects-region.htm</t>
  </si>
  <si>
    <t>Renewable Energy Certificate Registry of India - Distribution companies can purchase renewable energy certificates from renewable energy generators in order to fulfill their renewable purchase obligations. The Renewable Energy Certificate Registry of India is a system by which renewable energy certificates are registered, issued and tracked.</t>
  </si>
  <si>
    <t>https://www.recregistryindia.nic.in/</t>
  </si>
  <si>
    <t xml:space="preserve">In addition to tax exemptions and CDM benefits, the Government of India also provides concessional customs duty exemption and excise duty exemption for the initial setting up of biogas-based, grid-connected power projects and bio-CNG plants.
</t>
  </si>
  <si>
    <t>N/A</t>
  </si>
  <si>
    <t>The Government of India offers an accelerated depreciation benefit up to 80 percent of the project cost to offset the income tax liability of the promoter company.</t>
  </si>
  <si>
    <t>Income tax is not collected on the income generated by AD projects for the first 5 years of operation. The amount of income that can be generated from the AD project during the first 5 years is not limited.</t>
  </si>
  <si>
    <t xml:space="preserve">The financial incentives provided in India for setting up of anaerobic digesters under the Programme on Energy from Urban, Industrial and Agricultural Wastes/Residues are as follows: 
Wastes/Processes/Technologies and Capital Subsidies:
1. Power generation from Municipal Solid Waste: Rs. 2.00 crore/MW (Max. Rs.10crore/project)
2. Power generation from biogas at sewage treatment plants or through biomethanation of urban and agricultural waste and residues, including cattle dung or production of bio-CNG:  Rs. 2.00 crore/MW or bio-CNG from 12,000 m3 biogas/day (Max. Rs. 5 crore/project)
3. Biogas generation from Urban, Industrial and Agricultural Wastes/residues:  Rs. 0.50 crore /MWeq. (12000 m3 biogas /day with maximum of Rs. 5 cr./ project)
4. Power Generation from Biogas (engine/ gas turbine route) and production of bio-CNG for filling into gas cylinders:  Rs. 1.00 crore/MW  or bio-CNG from 12000 m3 biogas
(Max. Rs.5 crore/project
5. Power Generation from Biogas, Solid Industrial, Agricultural Waste/residues excluding bagasse through Boiler + Steam Turbine Configuration:  Rs. 0.20 crore/MW (Max. Rs. 1 crore/project)
</t>
  </si>
  <si>
    <t>The Ministry of New and Renewable Energy has in place a subsidy pattern for the setup of biogas-based power generation plants including thermal applications according to the Biogas Power (Off-grid) Programme.</t>
  </si>
  <si>
    <t>http://mnre.gov.in/file-manager/offgrid-biogas/biogaspower-2013-14.pdf</t>
  </si>
  <si>
    <t>Indonesian Sustainable Palm Oil (ISPO) Policy - The central Government of Indonesia adopted the Indonesian Sustainable Palm Oil (ISPO) policy in 2011. This objective of this policy is to work toward reducing greenhouse gas emissions, improving sustainability and increasing the competitiveness of Indonesian palm oil in the global market. The ISPO, implemented by the Ministry of Agriculture, mandates palm oil plantations to register an emissions reduction plan, including methane capture for treatment of palm oil mill effluent (POME) by December 31, 2014. In other words, the ISPO policy mandates a reduction in GHGs from the palm oil sector, which directly and almost exclusively applies to anaerobic digesters fed with POME.
Indonesia is the world’s largest palm oil producer. Thus, implementation and enforcement of the ISPO certification scheme would represent significant potential reductions in methane emissions from the palm oil, and more generally, from the agriculture sector.</t>
  </si>
  <si>
    <t xml:space="preserve">http://www.ispo-org.or.id/index.php?lang=en </t>
  </si>
  <si>
    <t xml:space="preserve">Biofuel Decree (2009) - This decree sets the framework by which the transportation, industrial, commercial and power generators will utilize biofuels for the period of 2009 through 2025. </t>
  </si>
  <si>
    <t>http://www.iea.org/policiesandmeasures/pams/indonesia/name-24708-en.php?s=dHlwZT1yZSZzdGF0dXM9T2s</t>
  </si>
  <si>
    <t xml:space="preserve">Indonesia's renewable energy generation target is 30 percent by 2050. </t>
  </si>
  <si>
    <t>http://www.thejakartapost.com/news/2013/07/13/indonesia-told-focus-renewable-energy.html</t>
  </si>
  <si>
    <t xml:space="preserve">Indonesia has a greenhouse gas emission reduction target of 26 percent by 2020. </t>
  </si>
  <si>
    <t>http://www.unep.org/greeneconomy/AdvisoryServices/Indonesia/tabid/56278/Default.aspx</t>
  </si>
  <si>
    <t xml:space="preserve">National Energy Policy of Indonesia (2006) - This policy aims to reduce the country's oil consumption and increase use of other energy sources, including coal, natural gas, geothermal energy, biofuels and renewable energy sources. </t>
  </si>
  <si>
    <t>http://www.iea.org/policiesandmeasures/pams/indonesia/name-42497-en.php?s=dHlwZT1yZSZzdGF0dXM9T2s</t>
  </si>
  <si>
    <t xml:space="preserve">National Biofuel Roadmap (2006-2025) - This Roadmap establishes several biofuel targets through 2025 and is intended to increase the use of biofuel in place of fossil fuels. </t>
  </si>
  <si>
    <t>http://www.iea.org/policiesandmeasures/pams/indonesia/name-24709-en.php?s=dHlwZT1yZSZzdGF0dXM9T2s</t>
  </si>
  <si>
    <t>Indonesia</t>
  </si>
  <si>
    <t>Indonesia offers a feed-in tariff for renewable energy power plants with capacities less than 10 megawatts. Different feed-in tariff rates are offered for medium and low voltage grid interconnections.</t>
  </si>
  <si>
    <t>http://www.iea.org/policiesandmeasures/pams/indonesia/name-43000-en.php?s=dHlwZT1yZSZzdGF0dXM9T2s</t>
  </si>
  <si>
    <t>Common Agricultural Policy (CAP) - The CAP is the agricultural policy of the EU. It was introduced in 1962 and has been reformed several times, most recently in 2013. The CAP allows European farmers to meet the needs of 500 million Europeans. Its main objectives are to ensure a decent standard of living for farmers and to provide a stable and safe food supply at affordable prices for consumers. The latest reform, in June 2013, focused on three priorities:  viable food production, sustainable management of natural resources and balanced development of rural areas throughout the EU.</t>
  </si>
  <si>
    <t xml:space="preserve">Ireland is a member of the European Union and as such, follows European Union Directives on air quality. </t>
  </si>
  <si>
    <t xml:space="preserve">European Union Nitrates Directive (1991) - The purpose of this directive is to protect water quality in Europe by reducing nitrates from agricultural sources and preventing further such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at vulnerable to nitrate pollution as “Nitrate Vulnerable Zones (NVZ)” and establish Codes of Good Agricultural Practice and Action Programmes. These Codes include a number of requirements relating to manure management and fertilizer application, including from livestock.
The Nitrates Directive has been shown to contribute to reducing water pollution, with positive effects also on methane, ammonia and nitrous oxide emissions. This is due to the overall impact from better manure management and optimal fertilizer use limited to crop needs. Further implementation of the Nitrates Directive will also help with the resource efficiency of both manure and mineral fertilizers.
</t>
  </si>
  <si>
    <t xml:space="preserve">Nitrates Action Programme (NAP) and Phosphorus Regulations (2011-2014) - These regulations contain requirements regarding the storing and spreading of farmyard manure and poultry litter, the use of chemical fertilizers near water bodies, and spreading on sloped land. </t>
  </si>
  <si>
    <t>http://www.dardni.gov.uk/index/farming/countryside-management/water-quality-home/nap-2011-14.htm</t>
  </si>
  <si>
    <t xml:space="preserve">National Renewable Energy Action Plan - Ireland is a member state of the European Union and, as such, per Article 4 of Directive 2009/28/EC was required to submit a national renewable energy action plan by June 30, 2010. This action plan is a roadmap of how Ireland will reach its legally binding target of renewable energy share by 2020. </t>
  </si>
  <si>
    <t>http://www.dcenr.gov.ie/Energy/Sustainable+and+Renewable+Energy+Division/Renewable+Energy+Directive+and+National+Renewable+Energy+Action+Plan.htm</t>
  </si>
  <si>
    <t>Ireland's renewable energy generation target is 16 percent by 2020.</t>
  </si>
  <si>
    <t>http://www.cer.ie/electricity-gas/electricity/renewables</t>
  </si>
  <si>
    <t>Ireland's greenhouse gas reduction target is 20 percent below 2005 levels by 2020.</t>
  </si>
  <si>
    <t>http://www.streambioenergy.ie/greenhouse-gas-emissions.html</t>
  </si>
  <si>
    <t>Ireland</t>
  </si>
  <si>
    <t xml:space="preserve">Renewable Energy Feed-in Tariff (Refit) - Ireland offers a feed-in tariff for renewable energy generated from anaerobic digestion. Tariff prices are based on a sliding scale and are affected by the wholesale price of electricity. </t>
  </si>
  <si>
    <t>http://www.seai.ie/Renewables/Bioenergy/Policy_and_Funding/Renewable_Energy_Feed-In_Tariff_REFIT_/</t>
  </si>
  <si>
    <t>European Union Landfill Directive (1991) - The Landfill Directive requires European Union member states to limit the amount of biodegradable municipal waste that enters landfills to 35 percent of 1995 levels by the year 2016 for most countries. The main reason for the diversion is to reduce greenhouse gas emissions. While the directive does not explicitly define how the organic waste will be treated after it is diverted, it does encourage municipalities to look for alternative means to manage biowaste. AD not only processes the biowaste: it also reduces GHG emissions and produces useable biogas.</t>
  </si>
  <si>
    <t>Code of Good Agricultural Practice, Decree 19th April 1999 - Issued by the Agriculture Ministry, this decree includes best management practices and regulations for feedstock collection, handling, and storage (150 to 180 days retention time is requested according to the type of farms), odors, and dust reduction strategies. No regulation regarding anaerobic digestion or digestate handling are included.</t>
  </si>
  <si>
    <t>http://www.compost.it/norme-italiane/623-codice-di-buona-pratica-agricola-cbpa.html</t>
  </si>
  <si>
    <t xml:space="preserve">National Environmental Framework Law (152/2006, part V, and its further integrations/modifications, especially Legislative Decree 128/2010) - In Italy, the amount of air emissions (ammonia, hydrogen sulfide, nitrous oxide, methane, carbon dioxide, and VOCs) and odors from farms is limited by the National Environmental Framework Law (152/2006, part V, and further integrations and modifications of the law, especially Legislative Decree 128/2010).
Depending on the type and the number of animals, the farm is requested to apply for different levels of authorizations. Large farms and IPPC farms need to apply for the Integrated Environmental Authorization (AIA).  The AIA entails that farmers are required to apply best available technologies (BATs) for manure storage, handling, and spreading; furthermore, they must ensure continuous monitoring and improvement of the environmental parameters. Farms that are not required to comply with AIA in terms of air emissions can apply for a General Authorization (AVG) that includes specific measures (such as capacity building for the employees, BAT for animal recovery, and coverage of any powder storage volume).
In Italy, the Nitrates Action Plan does not specify a limit on the level of emissions from farms themselves. The Good Agriculture Practice Codes define technical and economic criteria for emissions control. The following measures are considered: covering storage tanks, manure handling (which is aimed at minimizing the retention time inside the farm), and spreading techniques (earthening).
</t>
  </si>
  <si>
    <t>http://scp.eionet.europa.eu/facts/factsheets_waste/2009_edition/factsheet?country=IT</t>
  </si>
  <si>
    <t>At the regional level, the authorities may issue specific guidelines regarding air emissions and odor control in biogas plants, defining even more stringent limits according to the specific area and the Regional Air Quality Plans. As for instance, measures included into the plans are covering and sealing the input substrate's storage tanks and digestate storage tanks with air treatment systems; obligation to install centrifuges or any digestate separation device in sealed, closed rooms with air treatment systems; and digestate handling and transportation techniques aimed at reducing air emissions and odors. For instance, the Emilia-Romagna region issued the Deliberation n. 1495 of 24th October 2011 – Technical criteria for environmental impact control in biogas plants design and operation: specific criteria to be followed are listed and a dedicated monitoring plant is requested, through periodic measures to be performed with dynamic olfactory methods (UNI-EN 13725).</t>
  </si>
  <si>
    <t>http://enerweb.casaccia.enea.it/enearegioni/UserFiles/Emilia%20Romagna/DGR_1495_ER_2011.zip</t>
  </si>
  <si>
    <t>National Environmental Framework Law (152/2006) - For wastewater discharge (including first flush rainwater) into surface water bodies or in the sewer system, the limits fixed by the National Environmental Framework Law (152/2006) must be respected.</t>
  </si>
  <si>
    <t>Code of Good Agricultural Practice, Decree 19th April 1999 - Issued by the Agriculture Ministry, this decree includes best management practices and regulations for feedstock collection, handling, and storage (150 to 180 days retention time is requested according to the type of farms), odors, and dusts reduction strategies. No regulation regarding anaerobic digestion or digestate handling is included.</t>
  </si>
  <si>
    <t>Nitrate Action Plan - The Emilia-Romagna Regional Nitrates Action Plan defines the following storage criteria for new settlements (from 2011): all the liquid fractions must be stored in not less than three tanks to guarantee a minimum retention time (150 to 180 days). The first storage tank need to be covered and sealed, while the other tanks need measures for minimizing ammonia emissions (such as floating coverage). Solid fractions must be stored in dedicated indoor areas.</t>
  </si>
  <si>
    <t>Italy's renewable energy generation target is 17 percent of final energy consumption by 2020. At least 10 percent of energy consumed by the transportation sector must be from renewable energy sources by 2020.</t>
  </si>
  <si>
    <t>http://www.erec.org/fileadmin/erec_docs/Projcet_Documents/RES2020/ITALY_RES_Policy_Review_09_Final.pdf</t>
  </si>
  <si>
    <t xml:space="preserve">Italy's greenhouse gas emission reduction target is 20 percent by 2020 with respect to 1990 emission levels. </t>
  </si>
  <si>
    <t>http://www.climaticoanalysis.org/wp-content/uploads/downloads/2012/11/Summary-of-G8+5-Climate-Change-Positions.pdf</t>
  </si>
  <si>
    <t>Italy</t>
  </si>
  <si>
    <t>Plants less than 1 megawatt can access the feed-in tariff. For biogas plants, the incentive was 280 €/MWh.</t>
  </si>
  <si>
    <t>http://www.iea.org/policiesandmeasures/pams/italy/name,31228,en.php</t>
  </si>
  <si>
    <t>Incentives exist by means of a rotating fund for installation of electrical and thermal efficient micro-cogeneration plants fed by biogas per Legislative Decree No. 20/2007</t>
  </si>
  <si>
    <t>http://ec.europa.eu/energy/renewables/transparency_platform/doc/dir_2009_0028_action_plan_italy.zip</t>
  </si>
  <si>
    <t>The following are agriculture-related programs and rules for the development of agriculture. Programs cover areas such as the promotion of agriculture, livestock development, research and innovation, technology development and education, and agricultural productivity.
- Programa de Fomento a la Agricultura (Programme for the Promotion of Agriculture);
- Programa de Fomento Ganadero (Livestock Development Program); 
- Programa de Innovación e Investigación (Innovation and Research Programme);
- Programa de Desarrollo Tecnológico y Educación (PIDETEC) Technological Development and Education Programme (PIDETEC);
- Programa de Productividad y Competitividad Agroalimentria (Productivity and Agricultural Competitiveness Programme);
- Programa Integral de Desarrollo Rural (Integrated Rural Development Programme).
- Reglas de Operación del Programa Integral de Desarrollo Rural de la Secretaría de Agricultura, Ganadería, Desarrollo Rural, Pesca y Alimentación (Rules of Operation of the Integrated Rural Development Programme Secretariat of Agriculture, Livestock, Rural Development, Fisheries and Food).</t>
  </si>
  <si>
    <t xml:space="preserve">http://www.sagarpa.gob.mx/ProgramasSAGARPA/2014/Documents/Programa%20Integral%20de%20Desarrollo%20Rural.pdf </t>
  </si>
  <si>
    <t>NOM-021-SSA1-1993 - Environmental Health. This Regulation provides criteria to assess air quality with respect to carbon monoxide (CO) and provides a permissible value for the concentration of CO in ambient air as a protective measure of health.</t>
  </si>
  <si>
    <t>http://www.salud.gob.mx/unidades/cdi/nom/021ssa13.html</t>
  </si>
  <si>
    <t>NOM-022-SSA1-2010 - Environmental Health. This Regulation provides criteria for evaluating ambient air quality with respect to sulfur dioxide (SO2) in order to protect the health of the population.</t>
  </si>
  <si>
    <t>http://dof.gob.mx/nota_detalle.php?codigo=5158348&amp;fecha=08/09/2010</t>
  </si>
  <si>
    <t xml:space="preserve">NOM-037-SEMARNAT-1993 - This Regulation establishes measurement methods to determine the concentration of nitrogen dioxide in ambient air and procedures to calibrate measuring equipment. </t>
  </si>
  <si>
    <t>http://www.aire.df.gob.mx/descargas/monitoreo/normatividad/NOM-037-SEMARNAT-1993.pdf</t>
  </si>
  <si>
    <t>NOM-038-SEMARNAT-1993 - This Regulation establishes measurement methods to determine the concentration of sulfur dioxide in the environment and procedures to calibrate measuring equipment</t>
  </si>
  <si>
    <t>http://www.profepa.gob.mx/innovaportal/file/1231/1/nom-038-semarnat-1993.pdf</t>
  </si>
  <si>
    <t>NOM-039-SEMARNAT-1993 - This Regulation establishes the maximum permissible levels of emissions into the atmosphere of carbon dioxide, sulfur trioxide and sulfuric acid mists in producing sulfuric acid plants.</t>
  </si>
  <si>
    <t>http://www.profepa.gob.mx/innovaportal/file/1190/1/nom-039-semarnat-1993.pdf</t>
  </si>
  <si>
    <t>NOM-043-SEMARNAT-1993 - This Regulation establishes the maximum permissible levels of air emission of particulate matter from stationary sources.</t>
  </si>
  <si>
    <t>http://www.profepa.gob.mx/innovaportal/file/1193/1/nom-043-semarnat-1993.pdf</t>
  </si>
  <si>
    <t>NOM-083-SEMARNAT-2003 - This Regulation establishes specifications for environmental protection for site selection, design, construction, operation, monitoring, closure and additional works of a final disposal site for solid waste and special handling.</t>
  </si>
  <si>
    <t>http://biblioteca.semarnat.gob.mx/janium/Documentos/Ciga/agenda/PPD02/nom-083.pdf</t>
  </si>
  <si>
    <t>NOM-156-SEMARNAT-2012 - This Regulation establishes requirements for systems that monitor air quality.</t>
  </si>
  <si>
    <t>http://www.dof.gob.mx/nota_detalle.php?codigo=5259464&amp;fecha=16/07/2012</t>
  </si>
  <si>
    <t>NOM-004-SEMARNAT-2002 - Protección ambiental - Sludges and biosolids - This Regulation establishes the specifications and maximum permissible limits of contaminants for use and final disposal.</t>
  </si>
  <si>
    <t>http://www.bvsde.paho.org/bvsacd/cd67/200610lodos.pdf</t>
  </si>
  <si>
    <t>NOM-055-SEMARNAT-2003 - This Regulation establishes the requirements to be met by sites that will be allocated to a controlled confinement of previously stabilized hazardous waste.</t>
  </si>
  <si>
    <t>http://biblioteca.semarnat.gob.mx/janium/Documentos/Ciga/agenda/DOFsr/DO441.pdf</t>
  </si>
  <si>
    <t>NOM-083-SEMARNAT-2003 - This Regulation establishes the specifications for environmental protection for site selection, design, construction, operation, monitoring, closure and additional works of a final disposal site for solid waste and special handling.</t>
  </si>
  <si>
    <t>NOM-085-SEMARNAT-2011 - This Regulation establishes the permissible levels of smoke emissions, particulate matter, carbon monoxide, sulfur dioxide, and nitrogen oxides from indirect heating combustion equipment utilizing conventional fuel and fuel mixtures.</t>
  </si>
  <si>
    <t>http://www.sedema.df.gob.mx/padla/index.php?option=com_content&amp;view=article&amp;id=95:nom-085-semarnat-2011&amp;catid=54:normas-oficiales-mexicanas&amp;Itemid=88</t>
  </si>
  <si>
    <t>2008 Law for the Development of Renewable Energy and the Financing of the Energy Transition (Ley para el Aprovechamiento de Energías Renovables y el Financiamiento de la Transición Energética) (2008) - This law provided new rules on the renewable energy sector, and addresses promotional support as well as financial incentives for renewable energy sources and technologies.</t>
  </si>
  <si>
    <t>http://www.diputados.gob.mx/LeyesBiblio/pdf/LAERFTE.pdf</t>
  </si>
  <si>
    <t>General Law for Climate Change - Mexico's vision of reducing emissions in the long term suggests that the country will grow steadily and promote sustainable and equitable management of natural resources along with the use of renewable energies, allowing development with low emissions of gases and greenhouse compounds.</t>
  </si>
  <si>
    <t>http://www.diputados.gob.mx/LeyesBiblio/pdf/LGCC.pdf</t>
  </si>
  <si>
    <t>Mexico has a greenhouse gas emission reduction target of 30 percent relative to the baseline in 2010 and 50 percent in 2050 compared with 2000 emissions.</t>
  </si>
  <si>
    <t xml:space="preserve">http://www.encc.gob.mx/documentos/estrategia-nacional-cambio-climatico.pdf </t>
  </si>
  <si>
    <t>Public Sector Energy Policy - The focus of the current administration, embodied in the National Development Plan and the National Energy Strategy 2013-2027, is to strengthen growth through economic development and improve the living conditions of the most needy citizens through the development of the country's energy sector so that all Mexicans have access to energy.</t>
  </si>
  <si>
    <t xml:space="preserve">http://www.energia.gob.mx/portal/Default.aspx?id=2613 </t>
  </si>
  <si>
    <t>National Energy Strategy - This Strategy requires assessment and analysis of energy sector conditions on a yearly basis.</t>
  </si>
  <si>
    <t xml:space="preserve">http://www.energia.gob.mx/portal/Default.aspx?id=2682 </t>
  </si>
  <si>
    <t xml:space="preserve">National Strategy for the Energy Transition and the Sustainable Use of Energy 2013 - This strategy promotes policies, programs, actions and projects that are related to renewable energy and clean technology development and use. </t>
  </si>
  <si>
    <t xml:space="preserve">http://www.energia.gob.mx/portal/Default.aspx?id=2685 </t>
  </si>
  <si>
    <t>Mexico</t>
  </si>
  <si>
    <t xml:space="preserve">Currently, there are no RECs in Mexico; however, under the recent energy reform in December 2013, Clean Energy Certificates will be implemented. The Ministry of Energy (SENER) will set up requirements from generators to use a minimum percentage of clean energy sources. 
- Generators with clean energy sources will receive certificates based on their production. 
- Suppliers will meet the requirements by purchasing those certificates. 
</t>
  </si>
  <si>
    <t>http://www.senado.gob.mx/?ver=sp&amp;mn=2&amp;sm=2&amp;id=47277</t>
  </si>
  <si>
    <t xml:space="preserve">The 2014 tax reform created a tax for greenhouse gas emissions and provided taxpayers the option to participate in carbon markets and substitute payment of this tax by supporting specific mitigation projects.
The environmental tax on emissions of greenhouse gases produced by burning fossil fuels (carbon tax) was set up in Mexico on January 1, 2014. The equivalent of $39.8 pesos per tonne of carbon dioxide (CO2) (about $3 USD) will be paid for this tax - that is, for example, 10.38 cents per gallon of gasoline. The tax is set to a "low" level so that it does not create negative effects on the economy, but it will be increased gradually each year to generate more resources for mitigation and adaptation to climate change. For example, according to UN figures, the funding levels needed to mitigate climate change range from USD $20 to $25 per ton of CO2.
The purpose of the tax is twofold. First, like other pollution taxes, it seeks a reduction, albeit  marginal, in the consumption of fossil fuels and therefore emissions. (The tax is about 0.8 percent of the price of gasoline). The second purpose of the tax is to raise funds for the government to implement and promote actions to mitigate climate change.
</t>
  </si>
  <si>
    <t>http://www.e-paf.com/index.php/noticias-y-articulos/noticias-y-articulos-web/reforma-fiscal-2014/711-publicada-la-reforma-fiscal-para-2014</t>
  </si>
  <si>
    <t>Law of Income Tax (2013) - This law provides accelerated depreciation on 100 percent of machinery and equipment for the generation of energy from renewable sources or efficient cogeneration electricity systems. Renewable energy sources are those which by their nature or by appropriate use are considered inexhaustible, such as solar energy in all its forms; wind energy; hydroelectric energy, both kinetic and potential from any natural or artificial body of water; ocean energy in its various forms; geothermal energy, and energy from biomass or waste. It is also considered the successive generation power conversion of renewable energy in other forms.
The provisions of this subparagraph apply provided that the machinery and equipment are in operation for a minimum period of 5 years immediately after the year when the deduction is made, except in cases referred to in Article 37 of this act. Taxpayers who fail to comply with the minimum period mentioned in this paragraph should cover, as appropriate, the corresponding tax at the resulting difference between the amount deducted under this fraction and the amount that should be deducted in each year in the terms of this article or Article 35 of this act, if deduction of 100 percent was not applied. The taxpayer must submit supplementary declarations for each year, no later than the month following the month when it fails to meet the deadline in this fraction, and must cover the fees and the requested update from the date when the deduction was made until the last day you worked or operated machinery and equipment.</t>
  </si>
  <si>
    <t xml:space="preserve">http://www.diputados.gob.mx/LeyesBiblio/pdf/LISR.pdf </t>
  </si>
  <si>
    <t>Renewable Heat Payments</t>
  </si>
  <si>
    <t xml:space="preserve">Every individual or entity, who individually or collectively performs any activity or services related to the production, storage, marketing, and distribution through pipelines of biofuels, must process before the Secretariat of Energy the corresponding permission.
Biodiesel and ethanol separated permits are required for:
1. Production and Storage,
2. Marketing and Storage, and
3. Modification and Transfer 
</t>
  </si>
  <si>
    <t xml:space="preserve">http://www.energia.gob.mx/portal/Default.aspx?id=2707 </t>
  </si>
  <si>
    <t>Regulations for incentives for heat recovery are under development (as part of the 2013 Energy Reform).</t>
  </si>
  <si>
    <t xml:space="preserve">http://www.cre.gob.mx/documento/2300.pdf </t>
  </si>
  <si>
    <t xml:space="preserve">Programme for the Promotion of Agriculture 2014, Bioenergy and Sustainability Component (Programa de Fomento a la Agricultura 2014 Componente de Bioenergía y Sustentabilidad) - The purpose of the program is to contribute to increasing the production and productivity of agricultural rural economic units through incentives for integration of production chains (product systems); development of agriclusters; investment in physical, human, and technological capital; productive restructuring; agri-inputs; post-harvest handling; and the use of natural resources in an energy efficient and sustainable manner.
The program is aimed at individuals or entities engaged in primary production processes in fish farming, livestock, and aquaculture and provides incentives to promote sustainable practices such as use and generation of renewable energy, energy efficiency, sustainable production of bioenergy, organic farming, production and use of bio-products, and new bioeconomy products.
Biodigestion systems are included in the program. Levels of support can reach an amount up to 50 percent of system cost without exceeding $ 2,000,000.00 (two million pesos 00/100 MN). If the biodigestion system is in a state considered a marginalized area (rural area with high poverty), the support level can reach an amount up to 75 percent of the cost of the equipment, according to the classification by the National Population Council (CONAPO).
</t>
  </si>
  <si>
    <t>http://www.firco.gob.mx/componentes_2014/Paginas/Bioenergia_Sustentabilidad.aspx</t>
  </si>
  <si>
    <t xml:space="preserve">The Netherlands is a member of the European Union and, as such, follows European Union Directives on air quality. </t>
  </si>
  <si>
    <t xml:space="preserve">European Union Nitrates Directive (1991) - The purpose of this directive is to protect water quality in Europe by reducing nitrates from agricultural sources and preventing further pollution, while promoting best practices for farming and livestock management. This directive is an integral part of the Water Framework Directive (2000), which establishes a comprehensive, cross-border approach to water protection organized around river basin districts. 
Member states must identify polluted water bodies or those at risk of pollution, designate areas of land that are vulnerable to nitrate pollution (Nitrate Vulnerable Zones), and establish Codes of Good Agricultural Practice and Action Programs. These codes include a number of requirements relating to fertilizer application and management, including from livestock.
The Nitrates Directive has been shown to contribute to reducing water pollution, with positive effects also on methane, ammonia, and nitrous oxide emissions, as a result of the overall impact on better manure management and optimal fertilizer use limited to crop needs. Further implementation of the Nitrates Directive will also help with the resource efficiency of both manure and mineral fertilizers.
</t>
  </si>
  <si>
    <t xml:space="preserve">National Renewable Energy Action Plan - The Netherlands is a member state of the European Union and, as such, per Article 4 of Directive 2009/28/EC was required to submit a national renewable energy action plan by June 30, 2010. This action plan is a roadmap of how the Netherlands will reach its legally binding target of renewable energy share by 2020. </t>
  </si>
  <si>
    <t>http://ec.europa.eu/energy/renewables/transparency_platform/doc/dir_2009_0028_action_plan_netherlands.zip</t>
  </si>
  <si>
    <t>The Netherland's renewable energy generation target is 14 percent by 2020.</t>
  </si>
  <si>
    <t>http://www.government.nl/issues/environment/climate-change</t>
  </si>
  <si>
    <t>The Netherland's greenhouse gas reduction target is 16 percent below 2005 levels by 2020.</t>
  </si>
  <si>
    <t xml:space="preserve">Manure - A valuable resource (2014) - This brochure, commissioned by the Government of the Netherlands,  Dutch Ministries of Economic Affairs and Infrastructure and the Environment, discusses the country's manure policy as well as options for utilizing manure. </t>
  </si>
  <si>
    <t>http://edepot.wur.nl/294017</t>
  </si>
  <si>
    <t>Netherlands</t>
  </si>
  <si>
    <t>The Netherlands offers a feed-in tariff scheme that promotes renewable energy for use as electricity, renewable gas, and heating.</t>
  </si>
  <si>
    <t>http://www.res-legal.eu/search-by-country/netherlands/</t>
  </si>
  <si>
    <t xml:space="preserve">National Policy Statement for Freshwater Management - This policy statement, which came into effect in August 2014, provides the objectives and policies for management of fresh water under the Resource Management Act of 1991. This policy statement provides direction for regional councils regarding development of regional plans for fresh water. </t>
  </si>
  <si>
    <t>http://www.mfe.govt.nz/rma/central/nps/freshwater-management.html</t>
  </si>
  <si>
    <t>Dairying and Clean Streams Accord (2003) - This accord's purpose is to reduce the impact of the dairy farming industry on water bodies to keep them safe for fish, drinking water and swimming. The accord outlines specific targets that include treatment of effluent and management of fertilizers and nutrients.</t>
  </si>
  <si>
    <t>http://www.mpi.govt.nz/environment-natural-resources/water/dairying-and-clean-streams-accord</t>
  </si>
  <si>
    <t>New Zealand's renewable energy generation target is 90 percent by 2025.</t>
  </si>
  <si>
    <t>http://www.med.govt.nz/sectors-industries/energy/pdf-docs-library/energy-strategies/renewable-energy-in-nz.pdf</t>
  </si>
  <si>
    <t>New Zealand has a greenhouse gas emission reduction target of 15 to 20 percent from 1990 levels by 2020 as well as a reduction target of 50 percent from 1990 levels by 2050.</t>
  </si>
  <si>
    <t>http://www.mfe.govt.nz/climate-change/reducing-greenhouse-gas-emissions/emissions-reduction-targets</t>
  </si>
  <si>
    <t xml:space="preserve">New Zealand Energy Strategy 2011-2021 - This strategy lays out the direction for the New Zealand energy sector and includes four areas of priority (diverse resource development, environmental responsibility, efficient use of energy, and secure and affordable energy). </t>
  </si>
  <si>
    <t>http://www.med.govt.nz/sectors-industries/energy/strategies</t>
  </si>
  <si>
    <t>New Zealand</t>
  </si>
  <si>
    <t>http://www.climatechange.govt.nz/emissions-trading-scheme/obligations/index.html</t>
  </si>
  <si>
    <t>New Zealand Emissions Trading Scheme (ETS) - The Emissions Trading Scheme creates an incentive to reduce emissions by setting a price on GHGs and allows for the trading of New Zealand Units (NZUs), which are distributed by the Government. Those industries that produce GHG emissions during their operations are required to surrender one NZU per every two tonnes of CO2e that they emit (excluding the forestry industry) in that reporting year. Those emitters who have not traded for NZUs may pay $25 per NZU. Additionally, industries that remove GHG, such as operations that plant or grow forests, earn NZUs that can then be sold to industries that emit.</t>
  </si>
  <si>
    <t>Pakistan has a renewable energy generation target of 10 percent by 2015.</t>
  </si>
  <si>
    <t>http://powerasia.com.pk/introduction.htm</t>
  </si>
  <si>
    <t>Pakistan</t>
  </si>
  <si>
    <t xml:space="preserve">Pakistan's National Electric Power Regulatory Authority offers a feed-in tariff. </t>
  </si>
  <si>
    <t>http://www.nepra.org.pk/Legislation/Rules/NEPRA%20(Tariff%20Standards%20and%20Procedure)%20Rules%201998%20along%20with%20all%20amendments.pdf</t>
  </si>
  <si>
    <t xml:space="preserve">Law for Investment Promotion in Electricity:  Nº 1002 - 
Generation with the Use of Renewable Energy - This law defines types of non-conventional renewable energy sources, including, solar, wind, geothermal, biomass and hydroelectric. 
</t>
  </si>
  <si>
    <t>http://www.naruc.org/international/Documents/FMolinelli%20Renewable%20Energies%20in%20Peru.pdf</t>
  </si>
  <si>
    <t>Peru's renewable energy generation target is up to 5 percent by 2015.</t>
  </si>
  <si>
    <t>http://www.irena.org/DocumentDownloads/Publications/RRA_Peru.pdf</t>
  </si>
  <si>
    <t>Peru</t>
  </si>
  <si>
    <t xml:space="preserve">The Rural Electrification Law (2002) provides the basis for promoting renewable energy through feed-in tariffs. </t>
  </si>
  <si>
    <t>http://www.futurepolicy.org/4732.html</t>
  </si>
  <si>
    <t xml:space="preserve">Renewable Energy Act (2008) - This Act promotes the development, utilization and commercialization of renewable energy resources. </t>
  </si>
  <si>
    <t>http://www2.doe.gov.ph/Laws%20and%20Issuances/RA%209513.pdf</t>
  </si>
  <si>
    <t>National Renewable Energy Program (NREP) - NREP provides the policy framework that will facilitate the Philippines in meeting the renewable energy goals outlined in the Renewable Energy Act (2008). Specific renewable energy targets are set for the period from 2011 to 2030.</t>
  </si>
  <si>
    <t>http://www.doe.gov.ph/microsites/nrep/index.php</t>
  </si>
  <si>
    <t>Philippines</t>
  </si>
  <si>
    <t xml:space="preserve">The Philippines feed-in tariff system was approved by the Energy Regulatory Commission in July 2012. </t>
  </si>
  <si>
    <t>https://www.doe.gov.ph/news-events/events/announcements/2473-doe-sec-petilla-renewables-pave-the-way-to-energy-security-in-the-philippines</t>
  </si>
  <si>
    <t xml:space="preserve">The Land Bank of the Philippines has a Program of Activities that facilitates carbon financing for the livestock sector. Under the Clean Development Mechanisms (CDM) of the Kyoto Protocol, Certified Emission Reductions (CERs) generated from carbon reduction projects can be purchased by countries with greenhouse gas reduction commitments. One CER is equivalent to an emission reduction of one tonne of CO2 equivalent. </t>
  </si>
  <si>
    <t>https://www.doe.gov.ph/programs-projects-alternative-fuels/294-clean-development-mechanism-cdm</t>
  </si>
  <si>
    <t xml:space="preserve">Income Tax Holiday - Per Chapter VII of the Republic Act No. 9513, general incentives are available for renewable energy projects, including an exemption from National Government income taxes for the first 7 years of commercial operation for registered renewable energy developers.  An additional incentive allows renewable energy equipment and materials to be imported duty free for the first 10 years that the renewable energy developed holds certification. To qualify, an endorsement must be obtained from the Department of Energy before equipment and materials can be imported.  These tax exemptions reduce the financial burden of AD systems in the first years of operation, when costs are typically the greatest. </t>
  </si>
  <si>
    <t>https://www.doe.gov.ph/issuances/republic-act/627-ra-9513</t>
  </si>
  <si>
    <t xml:space="preserve">Climate Change </t>
  </si>
  <si>
    <t>Climate Change Act (2009) - This Act establishes the framework for strategies and programs addressing climate change and the formulation of a climate change commission.</t>
  </si>
  <si>
    <t>http://www.gov.ph/2009/10/23/republic-act-no-9729/</t>
  </si>
  <si>
    <t>Solid Waste Management</t>
  </si>
  <si>
    <t>Ecological Solid Waste Management Act (2000) - This Act aims to reduce environmental effects associated with waste mismanagement. The Act provides a framework for an ecological solid waste management program.</t>
  </si>
  <si>
    <t>http://ap.fftc.agnet.org/ap_db.php?id=153&amp;print=1</t>
  </si>
  <si>
    <t xml:space="preserve">Poland is a member of the European Union and, as such, follows European Union Directives on air quality. </t>
  </si>
  <si>
    <t xml:space="preserve">National Renewable Energy Action Plan - Poland is a member state of the European Union and, as such, per Article 4 of Directive 2009/28/EC was required to submit a national renewable energy action plan by June 30, 2010. This action plan is a roadmap of how Poland will reach its legally binding target of renewable energy share by 2020. </t>
  </si>
  <si>
    <t>http://ec.europa.eu/energy/renewables/transparency_platform/doc/dir_2009_0028_action_plan_poland.zip</t>
  </si>
  <si>
    <t>Poland plans to reduce their greenhouse gas emissions by 40 percent compared with 1988 levels by 2020.</t>
  </si>
  <si>
    <t>http://www.mos.gov.pl/g2/big/2009_04/cf234906b019de170218bf79f913990c.pdf</t>
  </si>
  <si>
    <t>Polish Energy Policy until 2030- This Policy was approved by the government in 2009 and sets the framework for the country's energy strategy, sets energy targets, and outlines actions that are needed in order to reach the targets.</t>
  </si>
  <si>
    <t>http://www.mg.gov.pl/Bezpieczenstwo+gospodarcze/Energetyka/Polityka+energetyczna</t>
  </si>
  <si>
    <t>Poland</t>
  </si>
  <si>
    <t xml:space="preserve">Feed-in tariffs are offered based on the size of the installation. </t>
  </si>
  <si>
    <t>http://www.freelight.com.pl/oze-alert-2-0/?lang=en</t>
  </si>
  <si>
    <t>Serbia's renewable energy generation target is 27 percent of final energy consumption by 2020.</t>
  </si>
  <si>
    <t>http://www.map.ren21.net/pdf/profilepdf.aspx?idcountry=152</t>
  </si>
  <si>
    <t>Serbia's greenhouse gas emission reduction target is 28 percent below 1990 levels by 2020.</t>
  </si>
  <si>
    <t>http://unfccc.int/files/focus/mitigation/application/vnd.openxmlformats-officedocument.presentationml.presentation/unep_risoe_john_nama_sbi_workshop_2_november_2013.pptx</t>
  </si>
  <si>
    <t>Serbia</t>
  </si>
  <si>
    <t>Per the Decree on Incentive Measures for Privileged Power Producers, the FIT for power plants fired by biogas from waste of animal origin is 12.31 c€/kWh.</t>
  </si>
  <si>
    <t>http://www.merz.gov.rs/sites/default/files/Decree%20on%20Incentive%20Measures%20for%20Privileged%20Power%20Producers.doc</t>
  </si>
  <si>
    <t>Notice 172 of 2014 - This notice identifies methane as a priority pollutant greenhouse gas and requires emission sources related to agriculture, including livestock, land and aggregate sources with emissions in excess of 0.1 megatonnes CO2e or more annually, to submit a pollution prevention plan.</t>
  </si>
  <si>
    <t>http://www.naca.org.za/uploads/14%20Maart%20%202014%20(2).pdf</t>
  </si>
  <si>
    <t xml:space="preserve">Air Quality Amendment Act (2013) - This act aims to protect the environment and prevent air pollution by setting ambient air quality standards at the national level and allows for stricter provincial standards. Other measures introduced by this act include actions to control dust, noise and offensive odors. Emitters are also required to apply for an atmospheric emission license. 
Additionally, national departments, provinces, and municipalities are required to include an air quality management plan in their environmental implementation plan. Air quality management plans must address, in addition to other requirements, the effects of emissions from any point or non-point source of air pollution and use best practices in air quality management. Air quality management plans must be implemented, and annual reporting is required. Pollution prevention plans are required for any emitters of priority air pollutants.
</t>
  </si>
  <si>
    <t xml:space="preserve">http://www.tshwane.gov.za/Services/EnvironmentalManagement/Environmental%20Management%20Documents/National%20Air%20Quality%20Act.pdf </t>
  </si>
  <si>
    <t>Renewable Energy Independent Power Producer Procurement Program (REIPPP) - This program facilitates the procurement of renewable energy from independent power producers to meet the government's target of 10,000 GWh from renewable energy sources.</t>
  </si>
  <si>
    <t xml:space="preserve">http://www.ipprenewables.co.za/ </t>
  </si>
  <si>
    <t>South Africa has a renewable energy target of 10,000 GWh.</t>
  </si>
  <si>
    <t>http://www.ipprenewables.co.za/#index.php</t>
  </si>
  <si>
    <t>South Africa's greenhouse gas emissions reduction target is 34 percent by 2020.</t>
  </si>
  <si>
    <t>http://www.treasury.gov.za/public%20comments/Discussion%20Paper%20Carbon%20Taxes%2081210.pdf</t>
  </si>
  <si>
    <t>South Africa</t>
  </si>
  <si>
    <t>South Africa operates an Independent Power Producer Procurement Program that requires interested parties to competitively bid on tariffs and identified development objectives.</t>
  </si>
  <si>
    <t>http://www.ipprenewables.co.za/gong/user/auth#page/303</t>
  </si>
  <si>
    <t>South Africa participates in the Clean Development Mechanism (CDM) which is defined in Article 12 of the Kyoto Protocol. Under the CDM, certified emission reduction credits (CERs) are earned through the implementation of emission reduction projects in developing countries. These credits can be sold to developed countries who in turn use the credits to meet their emission reduction targets. South Africa is classified as a developing country.</t>
  </si>
  <si>
    <t>http://www.energy.gov.za/files/esources/kyoto/kyoto_frame.html</t>
  </si>
  <si>
    <t>http://www.government.se/sb/d/2160/a/66220</t>
  </si>
  <si>
    <t xml:space="preserve">Sweden is a member of the European Union and, as such, follows European Union Directives on air quality. </t>
  </si>
  <si>
    <t xml:space="preserve">National Renewable Energy Action Plan - Sweden is a member state of the European Union and, as such, per Article 4 of Directive 2009/28/EC was required to submit a national renewable energy action plan by June 30, 2010. This action plan is a roadmap of how Sweden will reach its legally binding target of renewable energy share by 2020. </t>
  </si>
  <si>
    <t>http://ec.europa.eu/energy/renewables/transparency_platform/doc/dir_2009_0028_action_plan_sweden.zip</t>
  </si>
  <si>
    <t>Sweden's renewable energy generation target is 50 percent of the final energy consumption by 2020.</t>
  </si>
  <si>
    <t>http://www.iea.org/policiesandmeasures/pams/sweden/name-40146-en.php</t>
  </si>
  <si>
    <t>Sweden plans to reduce their greenhouse gas emissions by 40 percent compared with 1990 levels by 2020.</t>
  </si>
  <si>
    <t>http://www.eesi.org/files/sweden_policy_030009.pdf</t>
  </si>
  <si>
    <t>Sweden</t>
  </si>
  <si>
    <t>The disposal of organics in landfills was banned in 2005.</t>
  </si>
  <si>
    <t>http://www.acore.org/wp-content/uploads/2012/04/WTE-in-Sweden-and-the-US-Matt-Williams..pdf</t>
  </si>
  <si>
    <t xml:space="preserve">Public Health Act 2535 (1992)  - This act provides regulation on nuisances related to foul odors associated with raising animals or any action that causes these odors. The nuisance odor threshold is 30 odor units.  </t>
  </si>
  <si>
    <t>http://thailaws.com/law/t_laws/tlaw0223.pdf</t>
  </si>
  <si>
    <t xml:space="preserve">Effluent Standards for Pig Farm - Water effluent standards exist for pH, biochemical oxygen demand, chemical oxygen demand, suspended solids and total kjedahl nitrogen. </t>
  </si>
  <si>
    <t>http://www.pcd.go.th/info_serv/en_reg_std_water04.html#s6</t>
  </si>
  <si>
    <t>Thailand Climate Change Master Plan  (2012–2050) - This plan provides a framework for policies pertaining to climate change and encourages sustainable development.</t>
  </si>
  <si>
    <t>http://eeas.europa.eu/delegations/thailand/documents/thailande_eu_coop/environment_energy/onep_climate_policy_en.pdf</t>
  </si>
  <si>
    <t>Alternative Energy Development Plan (2012-2021) - This plan outlines how Thailand will meet the renewable energy generation target of 25 percent by 2021. The objectives of the plan include develop renewable resources to replace fossil fuel or oil imports, increase Thailand's energy security, to introduce and promote renewable energy at the community level, to provide support to the renewables production industry, and to promote the research and development of renewable energy technologies.</t>
  </si>
  <si>
    <t>http://www.dede.go.th/dede/images/stories/dede_aedp_2012_2021.pdf</t>
  </si>
  <si>
    <t>The renewable energy generation target is 25 percent of total energy consumption by 2021.</t>
  </si>
  <si>
    <t>http://eeas.europa.eu/delegations/thailand/documents/thailande_eu_coop/energy_efficiency/thailand_re_pol_and_challenges_en.pdf</t>
  </si>
  <si>
    <t>Thailand's greenhouse gas emission reduction target is 25 percent below 2005 levels by 2030.</t>
  </si>
  <si>
    <t>http://www.iipnetwork.org/IIPFactSheet_Thailand.pdf</t>
  </si>
  <si>
    <t>Thailand</t>
  </si>
  <si>
    <t xml:space="preserve">Thailand offers a feed-in tarif that is based on capacity. The tariff for power plants with capacities under 1 MW is 0.50 Thai Baht (BHT)/kWh. Power plants with capacities over 1 MW have a tariff of 0.30 BHT/kWh.
</t>
  </si>
  <si>
    <t>http://www.iea.org/policiesandmeasures/pams/thailand/name-24635-en.php?s=dHlwZT1yZSZzdGF0dXM9T2s</t>
  </si>
  <si>
    <t xml:space="preserve">Green Agriculture City Project - The Thai government initiated the Green Agriculture City Project in 2013. As part of this program, the Department of Livestock Development (DLD) has provided financial subsidies for participating pig farmers.  </t>
  </si>
  <si>
    <t>http://thailand.prd.go.th/view_news.php?id=7204&amp;a=2</t>
  </si>
  <si>
    <t>Standard rules to operate anaerobic digestion of wastes and use of the resultant biogas.</t>
  </si>
  <si>
    <t>https://www.gov.uk/government/publications/sr2010-no15-anaerobic-digestion-facility-including-use-of-the-resultant-biogas</t>
  </si>
  <si>
    <t>Standard rules to allow the operator to carry out on-farm anaerobic digestion of wastes.</t>
  </si>
  <si>
    <t>https://www.gov.uk/government/publications/sr2010-no16-on-farm-anaerobic-digestion-facility</t>
  </si>
  <si>
    <t>Standard rules to operate storage of digestate from anaerobic digestion plants.</t>
  </si>
  <si>
    <t>https://www.gov.uk/government/publications/sr2010-no17-storage-of-digestate-from-anaerobic-digestion-plants</t>
  </si>
  <si>
    <t>The Water Resources (Control of Pollution) (Silage, Slurry and Agricultural Fuel Oil) (England) (Amendment) Regulations 2010 - These regulations set requirements for the control of silage, slurry or fuel oil in order to preserve water quality.</t>
  </si>
  <si>
    <t>http://www.legislation.gov.uk/uksi/2010/1091/contents/made</t>
  </si>
  <si>
    <t>http://www.legislation.gov.uk/uksi/2009/3160/contents/made</t>
  </si>
  <si>
    <t>The Water Resources (Control of Pollution) (Silage, Slurry and Agricultural Fuel Oil) (England) Regulations 2010 - The regulations set standards for storing silage, slurries, and agricultural fuel oil to minimize the risk of water pollution.</t>
  </si>
  <si>
    <t>http://www.legislation.gov.uk/uksi/2010/639/contents/made</t>
  </si>
  <si>
    <t>The Nitrate Pollution Prevention (Amendment) and Water Resources (Control of Pollution) (Silage, Slurry and Agricultural Fuel Oil) (England) (Amendment) Regulations 2013. The amendment confirms that the regulation applies to any silo, slurry or fuel oil storage system whose construction is to begin or after 15 June 2013. </t>
  </si>
  <si>
    <t>http://www.legislation.gov.uk/uksi/2013/1001/regulation/26/made</t>
  </si>
  <si>
    <t xml:space="preserve">Guidance - Nutrients, fertilizers and manures - This website provides information regarding nutrient management and Cross Compliance Statutory Management Requirements. </t>
  </si>
  <si>
    <t>https://www.gov.uk/managing-nutrients-and-fertilisers</t>
  </si>
  <si>
    <t>European Union Nitrates Directive (1991) - The UK is a member state of the European Commission and the 1991 Nitrates Directive is enforced. The UK has developed technical advice to improve manure nutrient management and to comply with national and international guidelines and policies to control pollution of the environment. In particular for anaerobic digesters, manure from livestock is classified as a waste and, as such, a facility that accepts manure as feedstock must register for an environmental permit or obtain an exemption. If the feedstock is made up of only livestock manure, digestate output is not classified as a waste and can be used as a fertilizer.</t>
  </si>
  <si>
    <t>The UK offers software to aid in planning nutrient land application. This software is titled “Planning Land Applications of Nutrients for Efficiency and the Environment (PLANET)” and can be used to develop a manure application plan for fields.</t>
  </si>
  <si>
    <t>http://www.planet4farmers.co.uk/Content.aspx?name=PLANET</t>
  </si>
  <si>
    <t xml:space="preserve">National Renewable Energy Action Plan - The United Kingdom is a member state of the European Union and, as such, per Article 4 of Directive 2009/28/EC was required to submit a national renewable energy action plan by June 30, 2010. This action plan is a roadmap of how the United Kingdom will reach its legally binding target of renewable energy share by 2020. </t>
  </si>
  <si>
    <t>http://ec.europa.eu/energy/renewables/transparency_platform/doc/dir_2009_0028_action_plan_united_kingdom.zip</t>
  </si>
  <si>
    <t>UK Renewable Energy Roadmap Update 2013. The United Kingdom's renewable energy generation target is 15 percent by 2020.</t>
  </si>
  <si>
    <t>https://www.gov.uk/government/uploads/system/uploads/attachment_data/file/255182/UK_Renewable_Energy_Roadmap_-_5_November_-_FINAL_DOCUMENT_FOR_PUBLICATIO___.pdf</t>
  </si>
  <si>
    <t>The United Kingdom's renewable energy generation target is 80 percent by 2050.</t>
  </si>
  <si>
    <t>https://www.gov.uk/government/policies/reducing-the-uk-s-greenhouse-gas-emissions-by-80-by-2050</t>
  </si>
  <si>
    <t>Anaerobic Digestion Strategy and Action Plan (2011) - This plan outlines a road map for increasing energy from waste through anaerobic digestion.</t>
  </si>
  <si>
    <t xml:space="preserve">Department for Environment, Food &amp; Rural Affairs and Environment Agency. Air pollution from farming: preventing and minimizing - This website provides information on the legal restrictions of burning farm waste as well as measures that can be taken to reduce agricultural emissions from farms. </t>
  </si>
  <si>
    <t>https://www.gov.uk/reducing-air-pollution-on-farms</t>
  </si>
  <si>
    <t>The Official Information Portal on Anaerobic Digestion - This website contains information on the latest information on anaerobic digestion, biogas and digestate.</t>
  </si>
  <si>
    <t>http://www.biogas-info.co.uk/regulations-qa.html</t>
  </si>
  <si>
    <t>Farming Advice Service - The Farming Advice Service, which is funded by the Department for Environment, Food and Rural Affairs, provides a helpline that farmers can use to get technical advice on meeting cross compliance requirements, greening requirements, and increasing business efficiency while protecting the environment.</t>
  </si>
  <si>
    <t>https://www.gov.uk/government/groups/farming-advice-service</t>
  </si>
  <si>
    <t xml:space="preserve">Guidance - Nitrate Vulnerable Zones - This website contains information on nitrate vulnerable zones (NVZs) and requirements for maintaining compliance with NVZs, and provides links to English regulations associated with the Nitrates Directive. </t>
  </si>
  <si>
    <t>https://www.gov.uk/nitrate-vulnerable-zones</t>
  </si>
  <si>
    <t>Nitrate Pollution Prevention (Amendment) Regulations - These regulations limit the amount of time that manure can be stored and aims to reduce the amount of nitrates, derived from the application of nitrogen fertilizer and organic manures, that enter surface and groundwater in NVZs in England. An amendment in 2009 increased the limit of livestock manure of 170 kilograms of nitrogen per hectare per year to 250 kilograms of nitrogen per hectare per year on grassland farms.</t>
  </si>
  <si>
    <t>United Kingdom</t>
  </si>
  <si>
    <t xml:space="preserve">The United Kingdom offers a feed-in tariff of 12.46 pence/kWh for anaerobic digestion facilities that produce ≤ 250 kW. Those facilities that produce between 250kW and 500 kW qualify for a tariff of 11.52 pence/kWh. Anaerobic digestion facilities that produce greater than 500 kW qualify for a feed-in tariff of 9.5 pence/kWh. </t>
  </si>
  <si>
    <t>https://www.gov.uk/government/policies/increasing-the-use-of-low-carbon-technologies/supporting-pages/feed-in-tariffs-scheme</t>
  </si>
  <si>
    <t>Renewables Obligation Certificates (ROC) Program - ROCs, commonly referred to as green certificates, were introduced in the United Kingdom in 2002 to provide incentives for implementation of large-scale renewable energy projects. Electricity suppliers are required to provide consumers with electricity that contains a certain percentage of power generated from renewable energy sources. The percentage is set every year and increases annually. Electricity suppliers that do not fulfill the year’s annual obligation must pay a fine that is deposited into a fund that is later allocated to suppliers that met their certificate obligations. The price of ROCs is calculated by factoring in the source used to generate the renewable energy. Renewable energy generators can sell the ROCs to energy suppliers. The Renewable Obligation scheme is set to close in 2037.</t>
  </si>
  <si>
    <t>https://www.gov.uk/government/policies/increasing-the-use-of-low-carbon-technologies/supporting-pages/the-renewables-obligation-ro</t>
  </si>
  <si>
    <t>http://www.hmrc.gov.uk/climate-change-levy/</t>
  </si>
  <si>
    <t xml:space="preserve">Enterprise Investment Scheme (EIS) - Under the EIS, small, high-risk trading companies are allowed to raise finance through the offering of tax reliefs to investors interested in purchasing the high-risk trading company's shares. </t>
  </si>
  <si>
    <t>http://www.hmrc.gov.uk/eis/</t>
  </si>
  <si>
    <t xml:space="preserve">Venture Capital Trust Scheme (VCT) - Similar to an investment trust, investors who lend money to small unquoted companies through the VCT enjoy certain tax reliefs. </t>
  </si>
  <si>
    <t>http://www.hmrc.gov.uk/manuals/vcmmanual/vcm50010.htm</t>
  </si>
  <si>
    <t xml:space="preserve">Enhanced Capital Allowances Scheme (ECA) - This scheme encourages businesses to invest in energy-saving technology. Investments on qualifying technologies and equipment are not taxed for the first year. </t>
  </si>
  <si>
    <t>http://www.hmrc.gov.uk/capital-allowances/fya/energy.htm#1</t>
  </si>
  <si>
    <t>Renewable Transport Fuel Obligation Program - The Renewable Transport Fuel Obligation (RTFO) program mandates that a percentage of transportation fuel and fuel used in non-road mobile machinery must be derived from renewable and sustainable sources. The policy applies to biofuel and fossil fuel suppliers who annually supply at least 450,000 liters. Suppliers must register under the RTFO.</t>
  </si>
  <si>
    <t>https://www.gov.uk/renewable-transport-fuels-obligation</t>
  </si>
  <si>
    <t xml:space="preserve">Renewable Heat Incentives Program - The RHI is composed of two parts: domestic RHIs are available to homeowners, landlords, social landlords and self-builders; and non-domestic RHIs are available to industry, public sector organizations and businesses. RHI program participants are compensated for generating and using renewable energy sources to heat buildings. Under the domestic RHI program, tariffs are paid per every kilowatt-hour of heat generated, and price varies by heat generating technology. The RHI level for biomethane injection to the grid is set at 7.5 pence/kilowatt hour (kWh) (guaranteed for 20 years). The RHI program is currently being evaluated for tariff banding or tiering to avoid overcompensation of large projects.
Facilities that conduct biogas combustion up to 200 kW or inject biomethane into a grid, qualify for an RHI of 7.5p/kWh. Facilities that combust between 200 kWh and 600 kWh receive an RHI of 5.9p/kWh.  </t>
  </si>
  <si>
    <t>https://www.gov.uk/government/policies/increasing-the-use-of-low-carbon-technologies/supporting-pages/renewable-heat-incentive-rhi</t>
  </si>
  <si>
    <t>Climate Change Levy (CCL) - Businesses associated with industrial, commercial, agricultural and public services must pay a Climate Change Levy (CCL) tax on the energy used with a goal to increase energy efficiency and reduce emissions. The electricity tax rate is established each year by the HM Revenue &amp; Customs. Businesses that purchase energy from renewable sources such as AD facilities are eligible for a CCL exemption via Levy Exemption Certificates (LECs), which are provided to the end user from the energy supplier.</t>
  </si>
  <si>
    <t>U.S. Environmental Protection Agency (EPA). Agriculture Regulatory Matrix and Major Statutes. 2007.
This matrix "Major Existing EPA Laws and Programs That Could Affect Agricultural Producers" provides information on major statues including the Clean Air Act and Clean Water Act. The intended audience of the matrix is agricultural producers.</t>
  </si>
  <si>
    <t>http://www.epa.gov/oecaagct/llaw.html</t>
  </si>
  <si>
    <t>State air permits may be required if on-site combustion devices trigger federal emissions thresholds or other federal regulatory permitting requirements. Combustion devices with air emissions below federal thresholds may avoid permitting requirements.</t>
  </si>
  <si>
    <t xml:space="preserve">http://www.epa.gov/agstar/tools/permitting.html </t>
  </si>
  <si>
    <t>On September 22, 2009, EPA finalized a national system for reporting emissions of carbon dioxide and other greenhouse gases produced by major sources in the United States. Under the Mandatory Reporting of Greenhouse Gases (GHGs) rule, owners or operators of facilities that contain manure management systems, and emit at least 25,000 metric tons of GHGs per year (expressed as carbon dioxide equivalents) will report emissions from all source categories located at the facility for which emission calculation methods are defined in the rule. Owners or operators will collect emission data; calculate GHG emissions; and follow the specified procedures for quality assurance, missing data, recordkeeping and reporting.</t>
  </si>
  <si>
    <t>http://www.epa.gov/agriculture/anafoair.html</t>
  </si>
  <si>
    <t xml:space="preserve">Federal Water Pollution Control Act - The objective of the Federal Water Pollution Control Act, otherwise referred to as the Clean Water Act (CWA), is to protect and restore the nation’s waters by regulating allowable discharges and preventing point and nonpoint pollution sources. In the agricultural sector, the CWA regulates Concentrated Animal Feeding operations (CAFOs) that discharge or propose to discharge to the nation’s waters and requires these facilities to obtain a National Pollutant Discharge Elimination System (NPDES) permit. Discharges include the result of inappropriate land application of manure. Large CAFOs that discharge must be permitted and develop and maintain Nutrient Management Plans to ensure appropriate and application of manure. </t>
  </si>
  <si>
    <t>http://www.epa.gov/agstar/tools/permitting.html</t>
  </si>
  <si>
    <t>Clean Water Act - CAFOs that discharge must be permitted and develop and maintain Nutrient Management Plans (NMPs) to ensure appropriate land application of manure.</t>
  </si>
  <si>
    <t>Chesapeake Bay Program - The Chesapeake Bay Program, established in 1983, is a watershed-level partnership that works to preserve the water quality of the Chesapeake Bay, promote land conservation and educate the public. Partnership tools include the use of a Watershed Model that provides scenarios on manure and chemical fertilizer application, plant uptake, nitrogen fixation, land use, areas of erodible land and nitrogen concentrations from septic system drainage fields. Additionally, several objectives were established per the program’s Directive Number 04-3, including reducing the nutrient content in animal manure and poultry litter by practicing feed management and coordinating the transport of manure relocation and transport.</t>
  </si>
  <si>
    <t>http://www.chesapeakebay.net/publications/title/estimates_of_county-level_nitrogen_and_phosphorus_date_for_use_in_modeling</t>
  </si>
  <si>
    <t xml:space="preserve">United States Department of Agriculture. Comprehensive Nutrient Management Planning (CNMP) Background - This website provides information on the development of CNMPs including national development criteria and links to applicable policies and helpful CNMP development resources. </t>
  </si>
  <si>
    <t>http://www.nrcs.usda.gov/wps/portal/nrcs/detail/tx/technical/ecoscience/agronomy/?cid=nrcs144p2_003089</t>
  </si>
  <si>
    <t>Funded in part by the U.S. Department of Energy, the Database of State Incentives for Renewables &amp; Efficiency (DSIRE) is a comprehensive source of information on state, local, utility and selected federal incentives that promote renewable energy resources.</t>
  </si>
  <si>
    <t>http://www.dsireusa.org/summarytables/rrpre.cfm</t>
  </si>
  <si>
    <t xml:space="preserve">The United States has a national renewable energy target of 17 percent by 2020. </t>
  </si>
  <si>
    <t>http://www.whitehouse.gov/the-press-office/remarks-president-morning-plenary-session-united-nations-climate-change-conference</t>
  </si>
  <si>
    <t>The United States has a greenhouse gas emissions reduction target of 17 percent below 2005 levels by 2020.</t>
  </si>
  <si>
    <t>http://www.whitehouse.gov/sites/default/files/image/president27sclimateactionplan.pdf</t>
  </si>
  <si>
    <t>U.S. Department of Energy. Alternative Fuels Data Center. Key Federal Legislation.
This webpage provides a chronology and descriptions of key federal legislation in regards to energy policy, alternative fuels, air quality and energy-related acts.</t>
  </si>
  <si>
    <t>http://www.afdc.energy.gov/laws/key_legislation</t>
  </si>
  <si>
    <t>United States</t>
  </si>
  <si>
    <t>Feed-in tariff programs are regulated by state governments. Several states within the United States have feed-in tariff programs, including California, Hawaii and Indiana.</t>
  </si>
  <si>
    <t>http://www.dsireusa.org/incentives/index.cfm?EE=1&amp;RE=1&amp;SPV=0&amp;ST=0&amp;searchtype=Production&amp;sh=1</t>
  </si>
  <si>
    <t xml:space="preserve">The State of California has in place a carbon trading program, which is a GHG cap-and-trade program per California's Global Warming Solutions Act (AB 32). This market-based program allows for the trading of permits and includes major sources of greenhouse gas emissions in California such as refineries, power plants, industrial facilities and transportation fuels.  </t>
  </si>
  <si>
    <t>http://www.arb.ca.gov/cc/capandtrade/capandtrade.htm</t>
  </si>
  <si>
    <t xml:space="preserve">Renewable Energy Credits (REC) Program - Producers of renewable energy earn one REC per megawatt-hour of electricity they generate and feed into the electricity grid. Producers can sell the electricity they produce as well as the RECs they earn. Only energy bundled with a REC is considered a renewable energy. If the REC is sold separately from the physical electricity, the electricity is no longer considered renewable. To ensure that RECs are not “double sold,” buyers are encouraged to verify and certify RECs.   Energy produced from AD systems qualifies for RECs. </t>
  </si>
  <si>
    <t xml:space="preserve">http://www.epa.gov/greenpower/gpmarket/tracking.htm </t>
  </si>
  <si>
    <t xml:space="preserve">Production Tax Credit (PTC) and Investment Tax Credit (ITC) - The renewable electricity PTC provides a corporate tax credit of 1.1 cents/kWh for landfill gas, open-loop biomass, municipal solid waste resources, qualified hydropower and marine and hydrokinetic (150 kilowatt or larger) electricity. Electricity from wind, closed-loop biomass and geothermal resources receive 2.2 cents/kWh. Projects that receive other government grants or subsidies receive a discounted tax credit.  The federal business energy ITC provides a tax credit equal to 30 percent of a commercial renewable energy project’s qualifying costs. The ITC applies to eligible systems that enter service on or before December 31, 2016, and can be received in addition to other subsidized energy funding per the American Recovery and Reinvestment Act. </t>
  </si>
  <si>
    <t xml:space="preserve">http://energy.gov/savings/business-energy-investment-tax-credit-itc </t>
  </si>
  <si>
    <t>Renewable Identification Number System - The Renewable Identification Number (RIN) System was introduced in the Energy Policy Act of 2005’s Renewable Fuel Standard (RFS) and modified by the Energy Independence and Security Act of 2007. These policies mandate that a certain percentage of fuels sold in the United States come from renewable energy sources. Developed by the U.S. EPA to ensure compliance, RINs are unique numeric codes associated with volumes of renewable fuel produced or imported. Every year, gasoline producers, diesel producers, and importers must meet their RFS mandated amounts by either earning RINs through fuel blending or purchasing RINs from other parties.</t>
  </si>
  <si>
    <t>http://www.ers.usda.gov/media/138383/bio03.pdf</t>
  </si>
  <si>
    <t>Credits for Nutrient Load Reduction</t>
  </si>
  <si>
    <t>The primary purpose of the Nutrient Credit Trading Program is to provide for more efficient ways for National Pollutant Discharge Elimination System (NPDES) permittees to meet their effluent limits for nutrients.</t>
  </si>
  <si>
    <t>http://water.epa.gov/type/watersheds/trading/finalpolicy2003.cfm</t>
  </si>
  <si>
    <t xml:space="preserve">Chesapeake Bay Nutrient Credit Trading - The Chesapeake Bay, which drains an area greater than 64,000 square miles, exhibits elevated levels of nutrients, primarily nitrogen and phosphorus. On average, water within the bay contains greater than 250 million pounds of nitrogen and approximately 20 million pounds of phosphorus. Load limits have been set in partnership with states associated with the watershed to fulfill the requirements of the Clean Water Act and meet established total maximum daily loads. These load limits, which must be achieved by 2025, are the annual amounts of nutrients that can enter the bay from any one of its tributaries and include nitrogen, phosphorus and sediment. Nutrient trading has emerged as one way to meet nutrient load limits. Facilities that reduce their nutrient loading more than their reduction requirements are allowed to sell their excess reductions to facilities that have not fulfilled their load reduction requirements.
</t>
  </si>
  <si>
    <t xml:space="preserve">http://www.chesbay.us/Publications/nutrient-trading-2012.pdf </t>
  </si>
  <si>
    <t xml:space="preserve">Several states have enacted legislation requiring organic waste to be diverted from landfills. Massachusetts requires that organizations that dispose of at least 1 ton of organic waste a week to donate usable food and then transport remaining food waste to an AD facility or to composting and animal-feed operations.  Under the State of Vermont’s Universal Recycling Law, all residents will be required by 2020 to divert food scraps and yard waste from solid waste management facilities. It is anticipated that AD facilities will play a pivotal role in processing Vermont’s organic waste in addition to waste generated from the state’s agriculture sector.  Interest in diverting organic waste from landfills continues to grow in other states, including Connecticut, Rhode Island and New York.  </t>
  </si>
  <si>
    <t>National technical regulation about ammonia and hydrogen sulfide concentration in animal husbandry (Ministry of Agriculture and Rural Development).</t>
  </si>
  <si>
    <t>http://www.chinhphu.vn/portal/page/portal/chinhphu/hethongvanban?class_id=1&amp;_page=71&amp;mode=detail&amp;document_id=153647</t>
  </si>
  <si>
    <t>National technical regulation about wastewater in animal husbandry (Ministry of Agriculture and Rural Development).</t>
  </si>
  <si>
    <t>National technical regulation: Conditions for biosecurity of pig and poultry farms - Under this regulation, all farms should have an on-farm manure waste treatment works.</t>
  </si>
  <si>
    <t>http://vea.gov.vn/CommonPages/DownloadAttachment.aspx?ListName=VanBanQPPL&amp;FileName=Thongtuso042010TTBNNPTNT.doc&amp;ItemID=4422</t>
  </si>
  <si>
    <t>Law of Environmental Protection - This Law covers environmental protection activities, policies, measures and resources for environmental protection, and the rights and obligations of organizations, households and individuals in environmental protection.</t>
  </si>
  <si>
    <t>http://vbqppl.moj.gov.vn/vbpq/en/Lists/Vn%20bn%20php%20lut/View_Detail.aspx?ItemID=5961</t>
  </si>
  <si>
    <t xml:space="preserve">Vietnam has renewable energy generation targets for solar, biofuels, biomass, biogas and wind. 
The Renewable Energy Development Project aims to increase the supply of electricity to the national grid from renewable energy sources on a commercially, environmentally and socially sustainable basis.
</t>
  </si>
  <si>
    <t>http://www.renewableenergy.org.vn/</t>
  </si>
  <si>
    <t>In Decision No. 1855/QD-TTg dated December 27, 2007, approving the National Energy Development Strategy of Vietnam for the period up to 2020 with outlook to 2050, the government encourages the development of and use of new and renewable energy sources; provides financial support for the investigation, research, trial manufacture and establishment of pilot locations; and exempts for the import, production and circulation taxes. The Government set targets to increase the share of renewable energy in total commercial primary energy from 3 percent in 2010 to 5 percent in 2020 and 11 percent in 2050.</t>
  </si>
  <si>
    <t>http://ecc-hcm.gov.vn/index.php/vi/news/Quyet-dinh/Quyet-dinh-1855-QD-TTg-127/</t>
  </si>
  <si>
    <t>The government set targets to increase the share of electricity generated from renewable resources such as wind and biomass from 3.5 percent of total electricity generation in 2010 to 4.5 percent in 2020 and 6 percent in 2030 (Decision No. 1208/QD-TTg dated July 21, 2011).</t>
  </si>
  <si>
    <t>http://www.moit.gov.vn/vn/pages/VanBanDieuHanh.aspx?TypeVB=0&amp;vID=11551</t>
  </si>
  <si>
    <t>The Ministry of Agriculture and Rural Development greenhouse gas emission reduction program aims to reduce greenhouse gas emissions in agriculture by 20 percent (about 18.87 metric tons CO2-e) (Decision No. 3119/QD-BNN-KHCN dated December  16, 2011).</t>
  </si>
  <si>
    <t>http://en.occa.mard.gov.vn/Content/DECISION-On-approving-programme-of-Green-House-Gas-GHG-emissions-reduction-in-the-Agriculture-and-Rural-Development-sector-up-to-2020/2012/5/16/71958.news</t>
  </si>
  <si>
    <t>Decision No. 1208/QD-TTg dated July 21, 2011 - Decision that approves the National Master Plan for power development for the 2011-2020 period with a forward look to 2030.</t>
  </si>
  <si>
    <t>Biogas Program for the Animal Husbandry Sector of Vietnam - The “Biogas Program for the Animal Husbandry Sector of Vietnam” project is implemented by the Livestock Production Department under the Ministry of Agriculture and Rural Development in cooperation with the Netherlands Development Organization. Long-term project objectives are to improve the livelihood and quality of life of rural farmers in Vietnam by capitalizing on the economic and non-economic benefits of domestic biogas and development of a commercially viable domestic biogas sector.</t>
  </si>
  <si>
    <t xml:space="preserve">http://www.biogas.org.vn/english/Introduction.aspx </t>
  </si>
  <si>
    <t>Vietnam</t>
  </si>
  <si>
    <t>Decision No. 1775/QD-TTg (November 21, 2011) - This decision approves Vietnam's greenhouse gas emissions management scheme and the management of the country's carbon credit system.</t>
  </si>
  <si>
    <t>http://www.chinhphu.vn/portal/page/portal/chinhphu/hethongvanban?mode=detail&amp;document_id=164617</t>
  </si>
  <si>
    <t>Environmental Protection</t>
  </si>
  <si>
    <t>Decree No. 04/2009/ND-CP of the Government (2009): Incentives that support environmental protection activities.</t>
  </si>
  <si>
    <t>http://www.chinhphu.vn/portal/page/portal/chinhphu/hethongvanban?class_id=1&amp;_page=5&amp;mode=detail&amp;document_id=83282</t>
  </si>
  <si>
    <t>The Government provides support to farmers who build biogas plants by offering preferential interest or by paying 70 percent of the value of the biogas plant (Decision No. 366/QD-TTg dated March 31, 2012 for Master plan about Clean Water and Rural Environmental Hygiene).</t>
  </si>
  <si>
    <t>http://vanban.chinhphu.vn/portal/page/portal/chinhphu/hethongvanban?class_id=2&amp;mode=detail&amp;document_id=157075</t>
  </si>
  <si>
    <t>Policies &amp; Regulations</t>
  </si>
  <si>
    <t>Incentives</t>
  </si>
  <si>
    <t>Total</t>
  </si>
  <si>
    <t>Anaerobic Digestion Policies and Incentives</t>
  </si>
  <si>
    <t>Summary of Anaerobic Digestion Policies and Incentives</t>
  </si>
  <si>
    <r>
      <t xml:space="preserve">The tables below summarize the number of policies, regulations, incentives, programs and other resources that were identified during the development of </t>
    </r>
    <r>
      <rPr>
        <i/>
        <sz val="9"/>
        <color theme="1"/>
        <rFont val="Tahoma"/>
        <family val="2"/>
        <scheme val="minor"/>
      </rPr>
      <t>A Global Perspective of Anaerobic Digestion Policies and Incentives</t>
    </r>
    <r>
      <rPr>
        <sz val="9"/>
        <color theme="1"/>
        <rFont val="Tahoma"/>
        <family val="2"/>
        <scheme val="minor"/>
      </rPr>
      <t xml:space="preserve">. </t>
    </r>
  </si>
  <si>
    <t>Details are provided on the tabs, including links to additional informaiton for each item. Click on the table title to view the details tab.</t>
  </si>
  <si>
    <r>
      <t xml:space="preserve">In November 2014, GMI released </t>
    </r>
    <r>
      <rPr>
        <i/>
        <sz val="10"/>
        <color theme="1"/>
        <rFont val="Tahoma"/>
        <family val="2"/>
        <scheme val="minor"/>
      </rPr>
      <t>A Global Perspective of Anaerobic Digestion Policies and Incentives</t>
    </r>
    <r>
      <rPr>
        <sz val="10"/>
        <color theme="1"/>
        <rFont val="Tahoma"/>
        <family val="2"/>
        <scheme val="minor"/>
      </rPr>
      <t>, which provides an overview of policies, regulations and incentives used to promote anaerobic digestion (AD) in 30 countries. This file presents the information compiled during the development of the report.</t>
    </r>
  </si>
  <si>
    <t>MEXICO2 - The Revenue Act of 2014 created a national tax for GHG emissions and provides taxpayers the option to participate in carbon markets and substitute payment of this tax by supporting specific mitigation projects. Companies can substitute payment of the tax levy by purchasing carbon credits through the Mexican Carbon Platform (MEXICO2). These credits can be traded on the Mexican stock exchange. MEXICO2 allows organizations to offset their GHG emissions by trading carbon credits. One certificate is equal to the right to emit 1 tonne of carbon dioxide. The purchase of the credits provides financing for national carbon projects that reduce carbon and GHG emissions. These carbon projects have included programs on jungle restoration, wind parks, sustainable agriculture, and methane management at coal mines and landfill projects.</t>
  </si>
  <si>
    <t>Comprehensive List of AD Policies and Incentives (30 countries)</t>
  </si>
  <si>
    <t>Information is separated into tabs, which are located at the bottom of the screen. If you cannot see the tab names, click the Maximize button located next to the "X" at the top-right corner of the worksheet. The current tab is named Instructions. The Summary tab provides an overview of the details that are provided on the Policies &amp; Regulations, Incentives, and Other Drivers tabs.</t>
  </si>
  <si>
    <t>Renewable Energy Generation Program (GENREN) - This program aims to reach a target of 8 percent of total electricity consumption from renewable energy sources by the end of 2016. Public utility ENARSA will provide tenders for up to 1,000 MW of renewable electricity produced. Renewable energy can be purchased via Power Purchase Agreements over a 15-year period. Approximately 20 MW of the 1,000 MW is expected to come from biogas.</t>
  </si>
  <si>
    <t>Additional URL</t>
  </si>
  <si>
    <t>http://www.iea.org/policiesandmeasures/pams/chile/name,24577,en.php</t>
  </si>
  <si>
    <t>http://www.ren21.net/Portals/0/documents/Resources/GSR/2014/GSR2014_full%20report_low%20res.pdf</t>
  </si>
  <si>
    <t>https://www.tem.fi/en/energy/energy_and_climate_strategy/strategy_2013</t>
  </si>
  <si>
    <t>https://www.gov.uk/government/uploads/system/uploads/attachment_data/file/69400/anaerobic-digestion-strat-action-plan.pdf</t>
  </si>
  <si>
    <t>https://www.gov.uk/government/publications/anaerobic-digestion-strategy-and-action-plan-annual-report-2012-to-2013</t>
  </si>
  <si>
    <t>http://ec.europa.eu/regional_policy/sources/docgener/evaluation/pdf/eval2007/expert_innovation/2011_synt_rep_be.pdf</t>
  </si>
  <si>
    <t>http://www.cwape.be/?dir=3.4.01</t>
  </si>
  <si>
    <t>http://www.mexico2.com.mx/</t>
  </si>
  <si>
    <t>http://eleconomista.com.mx/mercados-estadisticas/2014/04/07/plataforma-carbono-mexico2-rompe-expectativas</t>
  </si>
  <si>
    <t>http://www.chinhphu.vn/portal/page/portal/English/strategies/strategiesdetails?categoryId=30&amp;articleId=10051159</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</si>
</sst>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Tahoma"/>
      <family val="2"/>
      <scheme val="minor"/>
    </font>
    <font>
      <u/>
      <sz val="11"/>
      <color theme="10"/>
      <name val="Tahoma"/>
      <family val="2"/>
      <scheme val="minor"/>
    </font>
    <font>
      <u/>
      <sz val="10"/>
      <color theme="10"/>
      <name val="Tahoma"/>
      <family val="2"/>
      <scheme val="minor"/>
    </font>
    <font>
      <sz val="10"/>
      <color theme="1"/>
      <name val="Tahoma"/>
      <family val="2"/>
      <scheme val="minor"/>
    </font>
    <font>
      <b/>
      <sz val="10"/>
      <color theme="0"/>
      <name val="Tahoma"/>
      <family val="2"/>
      <scheme val="minor"/>
    </font>
    <font>
      <b/>
      <sz val="10"/>
      <color theme="1"/>
      <name val="Tahoma"/>
      <family val="2"/>
      <scheme val="minor"/>
    </font>
    <font>
      <b/>
      <sz val="11"/>
      <color theme="3"/>
      <name val="Tahoma"/>
      <family val="2"/>
      <scheme val="minor"/>
    </font>
    <font>
      <b/>
      <sz val="11"/>
      <color theme="0"/>
      <name val="Tahoma"/>
      <family val="2"/>
      <scheme val="minor"/>
    </font>
    <font>
      <b/>
      <sz val="10"/>
      <color theme="3"/>
      <name val="Tahoma"/>
      <family val="2"/>
      <scheme val="minor"/>
    </font>
    <font>
      <b/>
      <sz val="12"/>
      <color theme="1"/>
      <name val="Tahoma"/>
      <family val="2"/>
      <scheme val="minor"/>
    </font>
    <font>
      <i/>
      <sz val="10"/>
      <color theme="1"/>
      <name val="Tahoma"/>
      <family val="2"/>
      <scheme val="minor"/>
    </font>
    <font>
      <sz val="10"/>
      <color theme="1"/>
      <name val="Tahoma"/>
      <family val="2"/>
      <scheme val="minor"/>
    </font>
    <font>
      <u/>
      <sz val="10"/>
      <color theme="10"/>
      <name val="Tahoma"/>
      <family val="2"/>
      <scheme val="minor"/>
    </font>
    <font>
      <sz val="9"/>
      <color theme="1"/>
      <name val="Tahoma"/>
      <family val="2"/>
      <scheme val="minor"/>
    </font>
    <font>
      <b/>
      <sz val="9"/>
      <color theme="1"/>
      <name val="Tahoma"/>
      <family val="2"/>
      <scheme val="minor"/>
    </font>
    <font>
      <b/>
      <sz val="9"/>
      <color theme="0"/>
      <name val="Tahoma"/>
      <family val="2"/>
      <scheme val="minor"/>
    </font>
    <font>
      <b/>
      <sz val="9"/>
      <color theme="3"/>
      <name val="Tahoma"/>
      <family val="2"/>
      <scheme val="minor"/>
    </font>
    <font>
      <i/>
      <sz val="9"/>
      <color theme="1"/>
      <name val="Tahoma"/>
      <family val="2"/>
      <scheme val="minor"/>
    </font>
    <font>
      <b/>
      <sz val="14"/>
      <color theme="3"/>
      <name val="Tahoma"/>
      <family val="2"/>
      <scheme val="minor"/>
    </font>
    <font>
      <sz val="14"/>
      <color theme="1"/>
      <name val="Tahoma"/>
      <family val="2"/>
      <scheme val="minor"/>
    </font>
  </fonts>
  <fills count="12">
    <fill>
      <patternFill patternType="none"/>
    </fill>
    <fill>
      <patternFill patternType="gray125"/>
    </fill>
    <fill>
      <patternFill patternType="solid">
        <fgColor theme="7"/>
        <bgColor indexed="64"/>
      </patternFill>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tint="0.79998168889431442"/>
        <bgColor indexed="64"/>
      </patternFill>
    </fill>
    <fill>
      <patternFill patternType="solid">
        <fgColor theme="0" tint="-4.9989318521683403E-2"/>
        <bgColor theme="0" tint="-0.14996795556505021"/>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medium">
        <color theme="1"/>
      </top>
      <bottom/>
      <diagonal/>
    </border>
    <border>
      <left style="thin">
        <color theme="0" tint="-0.24994659260841701"/>
      </left>
      <right/>
      <top style="medium">
        <color theme="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1" fillId="0" borderId="0" applyNumberFormat="0" applyFill="0" applyBorder="0" applyAlignment="0" applyProtection="0"/>
  </cellStyleXfs>
  <cellXfs count="120">
    <xf numFmtId="0" fontId="0" fillId="0" borderId="0" xfId="0"/>
    <xf numFmtId="0" fontId="3" fillId="0" borderId="0" xfId="0" applyFont="1" applyBorder="1" applyAlignment="1">
      <alignment vertical="top"/>
    </xf>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center" vertical="top" wrapText="1"/>
    </xf>
    <xf numFmtId="0" fontId="3" fillId="0" borderId="0" xfId="0" applyFont="1"/>
    <xf numFmtId="0" fontId="2" fillId="0" borderId="0" xfId="1" applyFont="1" applyAlignment="1">
      <alignmen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vertical="top" wrapText="1"/>
    </xf>
    <xf numFmtId="0" fontId="4" fillId="3" borderId="5" xfId="0" applyFont="1" applyFill="1" applyBorder="1" applyAlignment="1">
      <alignment horizontal="center" vertical="top" wrapText="1"/>
    </xf>
    <xf numFmtId="0" fontId="2" fillId="0" borderId="6" xfId="1" applyFont="1" applyBorder="1" applyAlignment="1">
      <alignment vertical="top" wrapText="1"/>
    </xf>
    <xf numFmtId="0" fontId="4" fillId="3" borderId="3" xfId="0" applyFont="1" applyFill="1" applyBorder="1" applyAlignment="1">
      <alignment horizontal="center" vertical="center" wrapText="1"/>
    </xf>
    <xf numFmtId="0" fontId="5" fillId="0" borderId="0" xfId="0" applyFont="1" applyAlignment="1">
      <alignment horizontal="center" vertical="center" wrapText="1"/>
    </xf>
    <xf numFmtId="0" fontId="4" fillId="3" borderId="2" xfId="0" applyFont="1" applyFill="1" applyBorder="1" applyAlignment="1">
      <alignment horizontal="center" vertical="top" wrapText="1"/>
    </xf>
    <xf numFmtId="0" fontId="3" fillId="0" borderId="0" xfId="0" applyFont="1" applyAlignment="1">
      <alignment horizontal="left" vertical="top" wrapText="1"/>
    </xf>
    <xf numFmtId="0" fontId="3" fillId="0" borderId="0" xfId="0" applyFont="1" applyBorder="1" applyAlignment="1">
      <alignment horizontal="center" vertical="top" wrapText="1"/>
    </xf>
    <xf numFmtId="0" fontId="3" fillId="0" borderId="4" xfId="0" applyFont="1" applyBorder="1" applyAlignment="1">
      <alignment horizontal="center" vertical="top" wrapText="1"/>
    </xf>
    <xf numFmtId="0" fontId="6" fillId="4" borderId="0" xfId="0" applyFont="1" applyFill="1" applyBorder="1" applyAlignment="1">
      <alignment horizontal="left" vertical="top"/>
    </xf>
    <xf numFmtId="0" fontId="8" fillId="4" borderId="0" xfId="0" applyFont="1" applyFill="1" applyBorder="1" applyAlignment="1">
      <alignment vertical="top" wrapText="1"/>
    </xf>
    <xf numFmtId="0" fontId="0" fillId="5" borderId="0" xfId="0" applyFill="1" applyBorder="1" applyAlignment="1">
      <alignment vertical="top"/>
    </xf>
    <xf numFmtId="0" fontId="9" fillId="4" borderId="0" xfId="0" applyFont="1" applyFill="1" applyBorder="1" applyAlignment="1">
      <alignment vertical="center" wrapText="1"/>
    </xf>
    <xf numFmtId="0" fontId="6" fillId="4" borderId="0" xfId="0" applyFont="1" applyFill="1" applyBorder="1" applyAlignment="1">
      <alignment vertical="top" wrapText="1"/>
    </xf>
    <xf numFmtId="0" fontId="8" fillId="7" borderId="0" xfId="0" applyFont="1" applyFill="1" applyBorder="1" applyAlignment="1">
      <alignment horizontal="left" vertical="top"/>
    </xf>
    <xf numFmtId="0" fontId="3" fillId="4" borderId="0" xfId="0" applyFont="1" applyFill="1" applyBorder="1" applyAlignment="1">
      <alignment vertical="top" wrapText="1"/>
    </xf>
    <xf numFmtId="0" fontId="6" fillId="7" borderId="0" xfId="0" applyFont="1" applyFill="1" applyBorder="1" applyAlignment="1">
      <alignment horizontal="left" vertical="top"/>
    </xf>
    <xf numFmtId="0" fontId="0" fillId="4" borderId="0" xfId="0" applyFill="1" applyBorder="1" applyAlignment="1">
      <alignment vertical="top" wrapText="1"/>
    </xf>
    <xf numFmtId="0" fontId="6" fillId="5" borderId="0" xfId="0" applyFont="1" applyFill="1" applyBorder="1" applyAlignment="1">
      <alignment horizontal="left" vertical="top"/>
    </xf>
    <xf numFmtId="0" fontId="0" fillId="5" borderId="0" xfId="0" applyFill="1" applyBorder="1" applyAlignment="1">
      <alignment vertical="top" wrapText="1"/>
    </xf>
    <xf numFmtId="0" fontId="5" fillId="0" borderId="3" xfId="0" applyFont="1" applyBorder="1" applyAlignment="1">
      <alignment horizontal="center" vertical="top"/>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5" xfId="0" applyFont="1" applyBorder="1" applyAlignment="1">
      <alignment horizontal="center" vertical="top"/>
    </xf>
    <xf numFmtId="0" fontId="3" fillId="0" borderId="10" xfId="0" applyFont="1" applyBorder="1" applyAlignment="1">
      <alignment horizontal="left" vertical="top"/>
    </xf>
    <xf numFmtId="0" fontId="3" fillId="0" borderId="10" xfId="0" applyFont="1" applyBorder="1" applyAlignment="1">
      <alignment horizontal="center" vertical="top" wrapText="1"/>
    </xf>
    <xf numFmtId="0" fontId="3" fillId="0" borderId="12" xfId="0" applyFont="1" applyBorder="1" applyAlignment="1">
      <alignment vertical="top" wrapText="1"/>
    </xf>
    <xf numFmtId="0" fontId="2" fillId="0" borderId="8" xfId="1" applyFont="1" applyBorder="1" applyAlignment="1">
      <alignment vertical="top" wrapText="1"/>
    </xf>
    <xf numFmtId="0" fontId="3" fillId="0" borderId="9" xfId="0" applyFont="1" applyBorder="1" applyAlignment="1">
      <alignment horizontal="left" vertical="top"/>
    </xf>
    <xf numFmtId="0" fontId="11" fillId="0" borderId="0"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Border="1" applyAlignment="1">
      <alignment horizontal="center" vertical="top" wrapText="1"/>
    </xf>
    <xf numFmtId="0" fontId="11" fillId="0" borderId="4" xfId="0" applyFont="1" applyBorder="1" applyAlignment="1">
      <alignment horizontal="center" vertical="top" wrapText="1"/>
    </xf>
    <xf numFmtId="0" fontId="11" fillId="0" borderId="0" xfId="0" applyFont="1" applyFill="1" applyBorder="1" applyAlignment="1">
      <alignment vertical="top" wrapText="1"/>
    </xf>
    <xf numFmtId="0" fontId="11" fillId="0" borderId="0" xfId="0" applyFont="1"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vertical="top" wrapText="1"/>
    </xf>
    <xf numFmtId="0" fontId="11" fillId="0" borderId="1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11" fillId="8" borderId="1" xfId="0" applyFont="1" applyFill="1" applyBorder="1" applyAlignment="1">
      <alignment horizontal="left" vertical="top" wrapText="1"/>
    </xf>
    <xf numFmtId="0" fontId="12" fillId="0" borderId="6" xfId="1" applyFont="1" applyBorder="1" applyAlignment="1">
      <alignmen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0" xfId="0" applyFont="1" applyBorder="1" applyAlignment="1">
      <alignment horizontal="center" vertical="top" wrapText="1"/>
    </xf>
    <xf numFmtId="0" fontId="11" fillId="0" borderId="12" xfId="0" applyFont="1" applyBorder="1" applyAlignment="1">
      <alignment horizontal="left" vertical="top" wrapText="1"/>
    </xf>
    <xf numFmtId="0" fontId="12" fillId="0" borderId="8" xfId="1" applyFont="1" applyBorder="1" applyAlignment="1">
      <alignment vertical="top" wrapText="1"/>
    </xf>
    <xf numFmtId="0" fontId="11" fillId="0" borderId="12" xfId="0" applyFont="1" applyBorder="1" applyAlignment="1">
      <alignment vertical="top" wrapText="1"/>
    </xf>
    <xf numFmtId="0" fontId="11" fillId="0" borderId="14"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15"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15" xfId="0" applyFont="1" applyFill="1" applyBorder="1" applyAlignment="1">
      <alignment vertical="top" wrapText="1"/>
    </xf>
    <xf numFmtId="0" fontId="11" fillId="0" borderId="17" xfId="0" applyFont="1" applyFill="1" applyBorder="1" applyAlignment="1">
      <alignment vertical="top" wrapText="1"/>
    </xf>
    <xf numFmtId="0" fontId="11" fillId="8" borderId="12"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21" xfId="0" applyFont="1" applyBorder="1" applyAlignment="1">
      <alignment horizontal="center" vertical="top" wrapText="1"/>
    </xf>
    <xf numFmtId="0" fontId="11" fillId="0" borderId="4" xfId="0" applyFont="1" applyBorder="1" applyAlignment="1">
      <alignment vertical="top" wrapText="1"/>
    </xf>
    <xf numFmtId="0" fontId="11" fillId="0" borderId="2" xfId="0" applyFont="1" applyBorder="1" applyAlignment="1">
      <alignment vertical="top" wrapText="1"/>
    </xf>
    <xf numFmtId="9" fontId="11" fillId="0" borderId="4" xfId="0" applyNumberFormat="1" applyFont="1" applyBorder="1" applyAlignment="1">
      <alignment vertical="top" wrapText="1"/>
    </xf>
    <xf numFmtId="0" fontId="11" fillId="0" borderId="10" xfId="0" applyFont="1" applyBorder="1" applyAlignment="1">
      <alignment vertical="top" wrapText="1"/>
    </xf>
    <xf numFmtId="0" fontId="11" fillId="0" borderId="12" xfId="0" applyFont="1" applyBorder="1" applyAlignment="1">
      <alignment horizontal="center" vertical="top" wrapText="1"/>
    </xf>
    <xf numFmtId="0" fontId="11" fillId="0" borderId="9" xfId="0" applyFont="1" applyBorder="1" applyAlignment="1">
      <alignment horizontal="left" vertical="top"/>
    </xf>
    <xf numFmtId="0" fontId="11" fillId="0" borderId="0" xfId="0" quotePrefix="1" applyFont="1" applyBorder="1" applyAlignment="1">
      <alignment vertical="top" wrapText="1"/>
    </xf>
    <xf numFmtId="0" fontId="11" fillId="0" borderId="22"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7" xfId="0" applyFont="1" applyFill="1" applyBorder="1" applyAlignment="1">
      <alignment horizontal="center" vertical="top" wrapText="1"/>
    </xf>
    <xf numFmtId="0" fontId="11" fillId="0" borderId="24" xfId="0" applyFont="1" applyFill="1" applyBorder="1" applyAlignment="1">
      <alignment horizontal="center" vertical="top" wrapText="1"/>
    </xf>
    <xf numFmtId="0" fontId="11" fillId="0" borderId="7" xfId="0" applyFont="1" applyFill="1" applyBorder="1" applyAlignment="1">
      <alignment vertical="top" wrapText="1"/>
    </xf>
    <xf numFmtId="0" fontId="11" fillId="0" borderId="24" xfId="0" applyFont="1" applyFill="1" applyBorder="1" applyAlignment="1">
      <alignment vertical="top" wrapText="1"/>
    </xf>
    <xf numFmtId="0" fontId="11" fillId="0" borderId="7" xfId="0" applyFont="1" applyBorder="1" applyAlignment="1">
      <alignment horizontal="left" vertical="top" wrapText="1"/>
    </xf>
    <xf numFmtId="0" fontId="11" fillId="0" borderId="7" xfId="0" applyFont="1" applyBorder="1" applyAlignment="1">
      <alignment horizontal="center" vertical="top" wrapText="1"/>
    </xf>
    <xf numFmtId="0" fontId="11" fillId="0" borderId="7" xfId="0" applyFont="1" applyBorder="1" applyAlignment="1">
      <alignment vertical="top" wrapText="1"/>
    </xf>
    <xf numFmtId="0" fontId="11" fillId="0" borderId="24" xfId="0" applyFont="1" applyBorder="1" applyAlignment="1">
      <alignment horizontal="left" vertical="top" wrapText="1"/>
    </xf>
    <xf numFmtId="0" fontId="11" fillId="0" borderId="24" xfId="0" applyFont="1" applyBorder="1" applyAlignment="1">
      <alignment horizontal="center" vertical="top" wrapText="1"/>
    </xf>
    <xf numFmtId="0" fontId="11" fillId="0" borderId="24" xfId="0" applyFont="1" applyBorder="1" applyAlignment="1">
      <alignment vertical="top" wrapText="1"/>
    </xf>
    <xf numFmtId="0" fontId="3" fillId="0" borderId="10" xfId="0" applyFont="1" applyBorder="1" applyAlignment="1">
      <alignment vertical="top"/>
    </xf>
    <xf numFmtId="0" fontId="11" fillId="0" borderId="0" xfId="0" applyFont="1" applyAlignment="1">
      <alignment vertical="top" wrapText="1"/>
    </xf>
    <xf numFmtId="0" fontId="3" fillId="0" borderId="10" xfId="0" applyFont="1" applyBorder="1" applyAlignment="1">
      <alignment horizontal="left" vertical="top" wrapText="1"/>
    </xf>
    <xf numFmtId="0" fontId="16" fillId="4" borderId="0" xfId="0" applyFont="1" applyFill="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wrapText="1"/>
    </xf>
    <xf numFmtId="0" fontId="14" fillId="11" borderId="0" xfId="0" applyFont="1" applyFill="1" applyAlignment="1">
      <alignment vertical="center"/>
    </xf>
    <xf numFmtId="0" fontId="14" fillId="11" borderId="0" xfId="0" applyFont="1" applyFill="1" applyAlignment="1">
      <alignment horizontal="center" vertical="center"/>
    </xf>
    <xf numFmtId="0" fontId="14" fillId="0" borderId="0" xfId="0" applyFont="1" applyAlignment="1">
      <alignment vertical="center"/>
    </xf>
    <xf numFmtId="0" fontId="15" fillId="9" borderId="0" xfId="0" applyFont="1" applyFill="1" applyAlignment="1">
      <alignment vertical="center"/>
    </xf>
    <xf numFmtId="0" fontId="15" fillId="9" borderId="0" xfId="0" applyFont="1" applyFill="1" applyAlignment="1">
      <alignment horizontal="center" vertical="center"/>
    </xf>
    <xf numFmtId="0" fontId="15" fillId="9" borderId="0" xfId="0" applyFont="1" applyFill="1" applyAlignment="1">
      <alignment horizontal="center" vertical="center" wrapText="1"/>
    </xf>
    <xf numFmtId="0" fontId="13" fillId="5" borderId="0" xfId="0" applyFont="1" applyFill="1" applyAlignment="1">
      <alignment vertical="center"/>
    </xf>
    <xf numFmtId="0" fontId="13" fillId="5" borderId="0" xfId="0" applyFont="1" applyFill="1" applyAlignment="1">
      <alignment horizontal="center" vertical="center"/>
    </xf>
    <xf numFmtId="0" fontId="14" fillId="10" borderId="0" xfId="0" applyFont="1" applyFill="1" applyAlignment="1">
      <alignment vertical="center"/>
    </xf>
    <xf numFmtId="0" fontId="14" fillId="10"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4" fillId="4" borderId="0" xfId="0" applyFont="1" applyFill="1" applyBorder="1" applyAlignment="1">
      <alignment vertical="center"/>
    </xf>
    <xf numFmtId="0" fontId="18" fillId="0" borderId="0" xfId="1"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xf>
    <xf numFmtId="0" fontId="14" fillId="7" borderId="0" xfId="0" applyFont="1" applyFill="1" applyAlignment="1">
      <alignment vertical="center"/>
    </xf>
    <xf numFmtId="0" fontId="14" fillId="7" borderId="0" xfId="0" applyFont="1" applyFill="1" applyAlignment="1">
      <alignment horizontal="center" vertical="center"/>
    </xf>
    <xf numFmtId="0" fontId="7" fillId="6" borderId="0" xfId="0" applyFont="1" applyFill="1" applyBorder="1" applyAlignment="1">
      <alignment horizontal="center" vertical="center"/>
    </xf>
    <xf numFmtId="0" fontId="3" fillId="0" borderId="0" xfId="0" applyFont="1" applyAlignment="1">
      <alignment wrapText="1"/>
    </xf>
    <xf numFmtId="0" fontId="2" fillId="0" borderId="0" xfId="1" applyFont="1" applyBorder="1" applyAlignment="1">
      <alignment vertical="top" wrapText="1"/>
    </xf>
    <xf numFmtId="0" fontId="5" fillId="0" borderId="11" xfId="0" applyFont="1" applyBorder="1" applyAlignment="1">
      <alignment horizontal="center" vertical="top" wrapText="1"/>
    </xf>
  </cellXfs>
  <cellStyles count="2">
    <cellStyle name="Hyperlink" xfId="1" builtinId="8"/>
    <cellStyle name="Normal" xfId="0" builtinId="0"/>
  </cellStyles>
  <dxfs count="109">
    <dxf>
      <font>
        <strike val="0"/>
        <outline val="0"/>
        <shadow val="0"/>
        <u val="none"/>
        <vertAlign val="baseline"/>
        <sz val="10"/>
        <color theme="1"/>
        <name val="Tahoma"/>
        <scheme val="minor"/>
      </font>
      <alignment horizontal="general" vertical="top" textRotation="0" wrapText="1" indent="0" justifyLastLine="0" shrinkToFit="0" readingOrder="0"/>
    </dxf>
    <dxf>
      <font>
        <strike val="0"/>
        <outline val="0"/>
        <shadow val="0"/>
        <u/>
        <vertAlign val="baseline"/>
        <sz val="10"/>
        <color theme="10"/>
        <name val="Tahoma"/>
        <scheme val="minor"/>
      </font>
      <alignment horizontal="general" vertical="top" textRotation="0" wrapText="1" indent="0" justifyLastLine="0" shrinkToFit="0" readingOrder="0"/>
      <border diagonalUp="0" diagonalDown="0" outline="0">
        <left style="thin">
          <color theme="0" tint="-0.249977111117893"/>
        </left>
        <right/>
        <top style="thin">
          <color theme="0" tint="-0.249977111117893"/>
        </top>
        <bottom/>
      </border>
    </dxf>
    <dxf>
      <font>
        <b val="0"/>
        <i val="0"/>
        <strike val="0"/>
        <condense val="0"/>
        <extend val="0"/>
        <outline val="0"/>
        <shadow val="0"/>
        <u val="none"/>
        <vertAlign val="baseline"/>
        <sz val="10"/>
        <color theme="1"/>
        <name val="Tahoma"/>
        <scheme val="minor"/>
      </font>
      <alignment horizontal="general" vertical="top" textRotation="0" wrapText="1" indent="0" justifyLastLine="0" shrinkToFit="0" readingOrder="0"/>
    </dxf>
    <dxf>
      <font>
        <b val="0"/>
        <i val="0"/>
        <strike val="0"/>
        <condense val="0"/>
        <extend val="0"/>
        <outline val="0"/>
        <shadow val="0"/>
        <u/>
        <vertAlign val="baseline"/>
        <sz val="10"/>
        <color theme="10"/>
        <name val="Tahoma"/>
        <scheme val="minor"/>
      </font>
      <alignment horizontal="general" vertical="top"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vertAlign val="baseline"/>
        <sz val="10"/>
        <name val="Tahoma"/>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Tahoma"/>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Tahoma"/>
        <scheme val="minor"/>
      </font>
      <alignment horizontal="general"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border>
    </dxf>
    <dxf>
      <font>
        <b val="0"/>
        <i val="0"/>
        <strike val="0"/>
        <condense val="0"/>
        <extend val="0"/>
        <outline val="0"/>
        <shadow val="0"/>
        <u val="none"/>
        <vertAlign val="baseline"/>
        <sz val="10"/>
        <color theme="1"/>
        <name val="Tahoma"/>
        <scheme val="minor"/>
      </font>
      <alignment horizontal="center" vertical="top" textRotation="0" wrapText="1" indent="0" justifyLastLine="0" shrinkToFit="0" readingOrder="0"/>
      <border diagonalUp="0" diagonalDown="0" outline="0">
        <left/>
        <right style="thin">
          <color theme="0" tint="-0.249977111117893"/>
        </right>
        <top style="thin">
          <color theme="0" tint="-0.249977111117893"/>
        </top>
        <bottom/>
      </border>
    </dxf>
    <dxf>
      <font>
        <b val="0"/>
        <i val="0"/>
        <strike val="0"/>
        <condense val="0"/>
        <extend val="0"/>
        <outline val="0"/>
        <shadow val="0"/>
        <u val="none"/>
        <vertAlign val="baseline"/>
        <sz val="10"/>
        <color theme="1"/>
        <name val="Tahoma"/>
        <scheme val="minor"/>
      </font>
      <alignment horizontal="left" vertical="top" textRotation="0" wrapText="0" indent="0" justifyLastLine="0" shrinkToFit="0" readingOrder="0"/>
      <border diagonalUp="0" diagonalDown="0">
        <left/>
        <right/>
        <top style="thin">
          <color theme="0" tint="-0.249977111117893"/>
        </top>
        <bottom/>
      </border>
    </dxf>
    <dxf>
      <border outline="0">
        <top style="thin">
          <color theme="0" tint="-0.249977111117893"/>
        </top>
      </border>
    </dxf>
    <dxf>
      <alignment vertical="top" textRotation="0" indent="0" justifyLastLine="0" shrinkToFit="0" readingOrder="0"/>
    </dxf>
    <dxf>
      <border outline="0">
        <bottom style="thin">
          <color theme="0" tint="-0.249977111117893"/>
        </bottom>
      </border>
    </dxf>
    <dxf>
      <alignment vertical="top" textRotation="0" indent="0" justifyLastLine="0" shrinkToFit="0" readingOrder="0"/>
    </dxf>
    <dxf>
      <font>
        <b val="0"/>
        <i val="0"/>
        <strike val="0"/>
        <condense val="0"/>
        <extend val="0"/>
        <outline val="0"/>
        <shadow val="0"/>
        <u val="none"/>
        <vertAlign val="baseline"/>
        <sz val="10"/>
        <color theme="1"/>
        <name val="Tahoma"/>
        <scheme val="minor"/>
      </font>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Tahoma"/>
        <scheme val="minor"/>
      </font>
      <alignment horizontal="center" vertical="top"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Tahoma"/>
        <scheme val="minor"/>
      </font>
      <alignment horizontal="left" vertical="top"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Tahoma"/>
        <scheme val="minor"/>
      </font>
      <alignment horizontal="left" vertical="top" textRotation="0" wrapText="1" indent="0"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border>
        <bottom style="thin">
          <color theme="0" tint="-0.249977111117893"/>
        </bottom>
      </border>
    </dxf>
    <dxf>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Tahoma"/>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Tahoma"/>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Tahoma"/>
        <scheme val="minor"/>
      </font>
      <alignment horizontal="left" vertical="top" textRotation="0" wrapText="1" indent="0" justifyLastLine="0" shrinkToFit="0" readingOrder="0"/>
    </dxf>
    <dxf>
      <font>
        <b val="0"/>
        <i val="0"/>
        <strike val="0"/>
        <condense val="0"/>
        <extend val="0"/>
        <outline val="0"/>
        <shadow val="0"/>
        <u val="none"/>
        <vertAlign val="baseline"/>
        <sz val="10"/>
        <color theme="1"/>
        <name val="Tahoma"/>
        <scheme val="minor"/>
      </font>
      <alignment horizontal="left" vertical="top" textRotation="0" wrapText="1" indent="0" justifyLastLine="0" shrinkToFit="0" readingOrder="0"/>
    </dxf>
    <dxf>
      <font>
        <strike val="0"/>
        <outline val="0"/>
        <shadow val="0"/>
        <vertAlign val="baseline"/>
        <sz val="10"/>
        <name val="Tahoma"/>
        <scheme val="minor"/>
      </font>
    </dxf>
    <dxf>
      <font>
        <strike val="0"/>
        <outline val="0"/>
        <shadow val="0"/>
        <vertAlign val="baseline"/>
        <sz val="10"/>
        <name val="Tahoma"/>
      </font>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5" tint="0.79998168889431442"/>
        </patternFill>
      </fill>
      <alignment vertical="center" textRotation="0" indent="0" justifyLastLine="0" shrinkToFit="0" readingOrder="0"/>
    </dxf>
    <dxf>
      <font>
        <b/>
        <strike val="0"/>
        <outline val="0"/>
        <shadow val="0"/>
        <u val="none"/>
        <vertAlign val="baseline"/>
        <sz val="9"/>
        <name val="Tahoma"/>
        <scheme val="minor"/>
      </font>
      <fill>
        <patternFill patternType="solid">
          <fgColor indexed="64"/>
          <bgColor theme="5" tint="0.79998168889431442"/>
        </patternFill>
      </fill>
      <alignment vertical="center" textRotation="0" indent="0" justifyLastLine="0" shrinkToFit="0" readingOrder="0"/>
    </dxf>
    <dxf>
      <font>
        <b val="0"/>
        <i val="0"/>
        <strike val="0"/>
        <condense val="0"/>
        <extend val="0"/>
        <outline val="0"/>
        <shadow val="0"/>
        <u val="none"/>
        <vertAlign val="baseline"/>
        <sz val="9"/>
        <color theme="1"/>
        <name val="Tahoma"/>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Tahoma"/>
        <scheme val="minor"/>
      </font>
      <alignment horizontal="center" vertical="center" textRotation="0" wrapText="1"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6" tint="0.79998168889431442"/>
        </patternFill>
      </fill>
      <alignment vertical="center" textRotation="0" indent="0" justifyLastLine="0" shrinkToFit="0" readingOrder="0"/>
    </dxf>
    <dxf>
      <alignment vertical="center" textRotation="0" indent="0" justifyLastLine="0" shrinkToFit="0" readingOrder="0"/>
    </dxf>
    <dxf>
      <font>
        <b/>
        <strike val="0"/>
        <outline val="0"/>
        <shadow val="0"/>
        <u val="none"/>
        <vertAlign val="baseline"/>
        <sz val="9"/>
        <color theme="1"/>
        <name val="Tahoma"/>
        <scheme val="minor"/>
      </font>
      <fill>
        <patternFill patternType="solid">
          <fgColor indexed="64"/>
          <bgColor theme="6" tint="0.79998168889431442"/>
        </patternFill>
      </fill>
      <alignment vertical="center" textRotation="0" indent="0" justifyLastLine="0" shrinkToFit="0" readingOrder="0"/>
    </dxf>
    <dxf>
      <font>
        <strike val="0"/>
        <outline val="0"/>
        <shadow val="0"/>
        <u val="none"/>
        <vertAlign val="baseline"/>
        <sz val="9"/>
        <name val="Tahoma"/>
        <scheme val="minor"/>
      </font>
      <alignment vertical="center" textRotation="0" indent="0" justifyLastLine="0" shrinkToFit="0" readingOrder="0"/>
    </dxf>
    <dxf>
      <font>
        <b/>
        <i val="0"/>
        <strike val="0"/>
        <condense val="0"/>
        <extend val="0"/>
        <outline val="0"/>
        <shadow val="0"/>
        <u val="none"/>
        <vertAlign val="baseline"/>
        <sz val="9"/>
        <color theme="0"/>
        <name val="Tahoma"/>
        <scheme val="minor"/>
      </font>
      <fill>
        <patternFill patternType="solid">
          <fgColor indexed="64"/>
          <bgColor theme="6"/>
        </patternFill>
      </fill>
      <alignment horizontal="center" vertical="center" textRotation="0" wrapText="1"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9"/>
        <color theme="1"/>
        <name val="Tahoma"/>
        <scheme val="minor"/>
      </font>
      <fill>
        <patternFill patternType="solid">
          <fgColor indexed="64"/>
          <bgColor theme="7" tint="0.79998168889431442"/>
        </patternFill>
      </fill>
      <alignment vertical="center" textRotation="0" indent="0" justifyLastLine="0" shrinkToFit="0" readingOrder="0"/>
    </dxf>
    <dxf>
      <alignment vertical="center" textRotation="0" indent="0" justifyLastLine="0" shrinkToFit="0" readingOrder="0"/>
    </dxf>
    <dxf>
      <font>
        <b/>
        <strike val="0"/>
        <outline val="0"/>
        <shadow val="0"/>
        <u val="none"/>
        <vertAlign val="baseline"/>
        <sz val="9"/>
        <name val="Tahoma"/>
        <scheme val="minor"/>
      </font>
      <fill>
        <patternFill patternType="solid">
          <fgColor indexed="64"/>
          <bgColor theme="7" tint="0.79998168889431442"/>
        </patternFill>
      </fill>
      <alignment vertical="center" textRotation="0" indent="0" justifyLastLine="0" shrinkToFit="0" readingOrder="0"/>
    </dxf>
    <dxf>
      <font>
        <b val="0"/>
        <i val="0"/>
        <strike val="0"/>
        <condense val="0"/>
        <extend val="0"/>
        <outline val="0"/>
        <shadow val="0"/>
        <u val="none"/>
        <vertAlign val="baseline"/>
        <sz val="9"/>
        <color theme="1"/>
        <name val="Tahoma"/>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Tahoma"/>
        <scheme val="minor"/>
      </font>
      <alignment horizontal="center" vertical="center" textRotation="0" wrapText="1" indent="0" justifyLastLine="0" shrinkToFit="0" readingOrder="0"/>
    </dxf>
    <dxf>
      <font>
        <color theme="0" tint="-0.24994659260841701"/>
      </font>
    </dxf>
    <dxf>
      <fill>
        <patternFill>
          <bgColor theme="0" tint="-4.9989318521683403E-2"/>
        </patternFill>
      </fill>
    </dxf>
    <dxf>
      <font>
        <color theme="0"/>
      </font>
      <fill>
        <patternFill>
          <bgColor theme="5"/>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theme="0" tint="-4.9989318521683403E-2"/>
        </patternFill>
      </fill>
    </dxf>
    <dxf>
      <border>
        <top style="double">
          <color auto="1"/>
        </top>
      </border>
    </dxf>
    <dxf>
      <font>
        <b/>
        <i val="0"/>
        <color theme="0"/>
      </font>
      <fill>
        <patternFill>
          <bgColor theme="5"/>
        </patternFill>
      </fill>
    </dxf>
    <dxf>
      <border>
        <left style="thin">
          <color theme="5"/>
        </left>
        <right style="thin">
          <color theme="5"/>
        </right>
        <top style="thin">
          <color theme="5"/>
        </top>
        <bottom style="thin">
          <color theme="5"/>
        </bottom>
        <vertical style="thin">
          <color theme="0" tint="-0.34998626667073579"/>
        </vertical>
        <horizontal style="thin">
          <color theme="0" tint="-0.34998626667073579"/>
        </horizontal>
      </border>
    </dxf>
    <dxf>
      <fill>
        <patternFill>
          <bgColor theme="0" tint="-4.9989318521683403E-2"/>
        </patternFill>
      </fill>
    </dxf>
    <dxf>
      <border>
        <top style="double">
          <color auto="1"/>
        </top>
      </border>
    </dxf>
    <dxf>
      <font>
        <b/>
        <i val="0"/>
        <color theme="0"/>
      </font>
      <fill>
        <patternFill>
          <bgColor theme="6"/>
        </patternFill>
      </fill>
    </dxf>
    <dxf>
      <border>
        <left style="thin">
          <color theme="6"/>
        </left>
        <right style="thin">
          <color theme="6"/>
        </right>
        <top style="thin">
          <color theme="6"/>
        </top>
        <bottom style="thin">
          <color theme="6"/>
        </bottom>
        <vertical style="thin">
          <color theme="0" tint="-0.34998626667073579"/>
        </vertical>
        <horizontal style="thin">
          <color theme="0" tint="-0.34998626667073579"/>
        </horizontal>
      </border>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0"/>
      </font>
      <fill>
        <patternFill patternType="solid">
          <fgColor theme="7"/>
          <bgColor theme="7"/>
        </patternFill>
      </fill>
    </dxf>
    <dxf>
      <font>
        <b/>
        <color theme="0"/>
      </font>
      <fill>
        <patternFill patternType="solid">
          <fgColor theme="7"/>
          <bgColor theme="7"/>
        </patternFill>
      </fill>
    </dxf>
    <dxf>
      <border>
        <top style="double">
          <color theme="1"/>
        </top>
      </border>
    </dxf>
    <dxf>
      <font>
        <b/>
        <color theme="0"/>
      </font>
      <fill>
        <patternFill patternType="solid">
          <fgColor theme="7"/>
          <bgColor theme="7"/>
        </patternFill>
      </fill>
      <border>
        <bottom style="medium">
          <color theme="1"/>
        </bottom>
      </border>
    </dxf>
    <dxf>
      <font>
        <color theme="1"/>
      </font>
      <border>
        <left style="thin">
          <color theme="7"/>
        </left>
        <right style="thin">
          <color theme="7"/>
        </right>
        <top style="thin">
          <color theme="7"/>
        </top>
        <bottom style="thin">
          <color theme="7"/>
        </bottom>
        <vertical style="thin">
          <color theme="0" tint="-0.34998626667073579"/>
        </vertical>
        <horizontal style="thin">
          <color theme="0" tint="-0.34998626667073579"/>
        </horizontal>
      </border>
    </dxf>
  </dxfs>
  <tableStyles count="4" defaultTableStyle="TableStyleMedium2" defaultPivotStyle="PivotStyleLight16">
    <tableStyle name="gmiReg" pivot="0" count="7">
      <tableStyleElement type="wholeTable" dxfId="108"/>
      <tableStyleElement type="headerRow" dxfId="107"/>
      <tableStyleElement type="totalRow" dxfId="106"/>
      <tableStyleElement type="firstColumn" dxfId="105"/>
      <tableStyleElement type="lastColumn" dxfId="104"/>
      <tableStyleElement type="firstRowStripe" dxfId="103"/>
      <tableStyleElement type="firstColumnStripe" dxfId="102"/>
    </tableStyle>
    <tableStyle name="incentives" pivot="0" count="4">
      <tableStyleElement type="wholeTable" dxfId="101"/>
      <tableStyleElement type="headerRow" dxfId="100"/>
      <tableStyleElement type="totalRow" dxfId="99"/>
      <tableStyleElement type="firstRowStripe" dxfId="98"/>
    </tableStyle>
    <tableStyle name="otherdrivers" pivot="0" count="4">
      <tableStyleElement type="wholeTable" dxfId="97"/>
      <tableStyleElement type="headerRow" dxfId="96"/>
      <tableStyleElement type="totalRow" dxfId="95"/>
      <tableStyleElement type="firstRowStripe" dxfId="94"/>
    </tableStyle>
    <tableStyle name="otherdrivers 2" pivot="0" count="3">
      <tableStyleElement type="wholeTable" dxfId="93"/>
      <tableStyleElement type="headerRow" dxfId="92"/>
      <tableStyleElement type="firstRowStripe" dxfId="9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19050</xdr:rowOff>
    </xdr:from>
    <xdr:to>
      <xdr:col>0</xdr:col>
      <xdr:colOff>1038226</xdr:colOff>
      <xdr:row>1</xdr:row>
      <xdr:rowOff>326570</xdr:rowOff>
    </xdr:to>
    <xdr:pic>
      <xdr:nvPicPr>
        <xdr:cNvPr id="2" name="Picture 1" descr="GMI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6" y="19050"/>
          <a:ext cx="971550" cy="488495"/>
        </a:xfrm>
        <a:prstGeom prst="rect">
          <a:avLst/>
        </a:prstGeom>
      </xdr:spPr>
    </xdr:pic>
    <xdr:clientData/>
  </xdr:twoCellAnchor>
  <xdr:twoCellAnchor>
    <xdr:from>
      <xdr:col>1</xdr:col>
      <xdr:colOff>191008</xdr:colOff>
      <xdr:row>9</xdr:row>
      <xdr:rowOff>1076363</xdr:rowOff>
    </xdr:from>
    <xdr:to>
      <xdr:col>1</xdr:col>
      <xdr:colOff>4676775</xdr:colOff>
      <xdr:row>9</xdr:row>
      <xdr:rowOff>4133850</xdr:rowOff>
    </xdr:to>
    <xdr:grpSp>
      <xdr:nvGrpSpPr>
        <xdr:cNvPr id="3" name="Group 2" descr="Example of using the filter."/>
        <xdr:cNvGrpSpPr/>
      </xdr:nvGrpSpPr>
      <xdr:grpSpPr>
        <a:xfrm>
          <a:off x="1334008" y="5181638"/>
          <a:ext cx="4485767" cy="3057487"/>
          <a:chOff x="7087108" y="5314988"/>
          <a:chExt cx="4485767" cy="3057487"/>
        </a:xfrm>
      </xdr:grpSpPr>
      <xdr:pic>
        <xdr:nvPicPr>
          <xdr:cNvPr id="4" name="Picture 3" descr="Example screen for filte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0228" y="5740112"/>
            <a:ext cx="4183783" cy="2632363"/>
          </a:xfrm>
          <a:prstGeom prst="rect">
            <a:avLst/>
          </a:prstGeom>
        </xdr:spPr>
      </xdr:pic>
      <xdr:sp macro="" textlink="">
        <xdr:nvSpPr>
          <xdr:cNvPr id="5" name="Freeform 4"/>
          <xdr:cNvSpPr/>
        </xdr:nvSpPr>
        <xdr:spPr>
          <a:xfrm>
            <a:off x="7144905" y="6883487"/>
            <a:ext cx="482600" cy="1183378"/>
          </a:xfrm>
          <a:custGeom>
            <a:avLst/>
            <a:gdLst>
              <a:gd name="connsiteX0" fmla="*/ 787400 w 787400"/>
              <a:gd name="connsiteY0" fmla="*/ 0 h 4095750"/>
              <a:gd name="connsiteX1" fmla="*/ 0 w 787400"/>
              <a:gd name="connsiteY1" fmla="*/ 2863850 h 4095750"/>
              <a:gd name="connsiteX2" fmla="*/ 0 w 787400"/>
              <a:gd name="connsiteY2" fmla="*/ 4095750 h 4095750"/>
              <a:gd name="connsiteX0" fmla="*/ 482600 w 482600"/>
              <a:gd name="connsiteY0" fmla="*/ 0 h 1238250"/>
              <a:gd name="connsiteX1" fmla="*/ 0 w 482600"/>
              <a:gd name="connsiteY1" fmla="*/ 6350 h 1238250"/>
              <a:gd name="connsiteX2" fmla="*/ 0 w 482600"/>
              <a:gd name="connsiteY2" fmla="*/ 1238250 h 1238250"/>
            </a:gdLst>
            <a:ahLst/>
            <a:cxnLst>
              <a:cxn ang="0">
                <a:pos x="connsiteX0" y="connsiteY0"/>
              </a:cxn>
              <a:cxn ang="0">
                <a:pos x="connsiteX1" y="connsiteY1"/>
              </a:cxn>
              <a:cxn ang="0">
                <a:pos x="connsiteX2" y="connsiteY2"/>
              </a:cxn>
            </a:cxnLst>
            <a:rect l="l" t="t" r="r" b="b"/>
            <a:pathLst>
              <a:path w="482600" h="1238250">
                <a:moveTo>
                  <a:pt x="482600" y="0"/>
                </a:moveTo>
                <a:lnTo>
                  <a:pt x="0" y="6350"/>
                </a:lnTo>
                <a:lnTo>
                  <a:pt x="0" y="1238250"/>
                </a:lnTo>
              </a:path>
            </a:pathLst>
          </a:custGeom>
          <a:noFill/>
          <a:ln>
            <a:solidFill>
              <a:schemeClr val="accent2"/>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ectangle 5"/>
          <xdr:cNvSpPr/>
        </xdr:nvSpPr>
        <xdr:spPr>
          <a:xfrm>
            <a:off x="7087108" y="8072042"/>
            <a:ext cx="4485767" cy="264007"/>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chemeClr val="bg1"/>
                </a:solidFill>
              </a:rPr>
              <a:t>Note:  </a:t>
            </a:r>
            <a:r>
              <a:rPr lang="en-US" sz="1000">
                <a:solidFill>
                  <a:schemeClr val="bg1"/>
                </a:solidFill>
              </a:rPr>
              <a:t>Use</a:t>
            </a:r>
            <a:r>
              <a:rPr lang="en-US" sz="1000" baseline="0">
                <a:solidFill>
                  <a:schemeClr val="bg1"/>
                </a:solidFill>
              </a:rPr>
              <a:t> the "(Select All)" option to quickly check or uncheck the full list.</a:t>
            </a:r>
            <a:endParaRPr lang="en-US" sz="1000">
              <a:solidFill>
                <a:schemeClr val="bg1"/>
              </a:solidFill>
            </a:endParaRPr>
          </a:p>
        </xdr:txBody>
      </xdr:sp>
      <xdr:sp macro="" textlink="">
        <xdr:nvSpPr>
          <xdr:cNvPr id="7" name="Oval 6"/>
          <xdr:cNvSpPr/>
        </xdr:nvSpPr>
        <xdr:spPr>
          <a:xfrm>
            <a:off x="8593283" y="5696816"/>
            <a:ext cx="381000" cy="381000"/>
          </a:xfrm>
          <a:prstGeom prst="ellipse">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Freeform 7"/>
          <xdr:cNvSpPr/>
        </xdr:nvSpPr>
        <xdr:spPr>
          <a:xfrm>
            <a:off x="8781472" y="5462423"/>
            <a:ext cx="196989" cy="226629"/>
          </a:xfrm>
          <a:custGeom>
            <a:avLst/>
            <a:gdLst>
              <a:gd name="connsiteX0" fmla="*/ 787400 w 787400"/>
              <a:gd name="connsiteY0" fmla="*/ 0 h 4095750"/>
              <a:gd name="connsiteX1" fmla="*/ 0 w 787400"/>
              <a:gd name="connsiteY1" fmla="*/ 2863850 h 4095750"/>
              <a:gd name="connsiteX2" fmla="*/ 0 w 787400"/>
              <a:gd name="connsiteY2" fmla="*/ 4095750 h 4095750"/>
              <a:gd name="connsiteX0" fmla="*/ 482600 w 482600"/>
              <a:gd name="connsiteY0" fmla="*/ 0 h 1238250"/>
              <a:gd name="connsiteX1" fmla="*/ 0 w 482600"/>
              <a:gd name="connsiteY1" fmla="*/ 6350 h 1238250"/>
              <a:gd name="connsiteX2" fmla="*/ 0 w 482600"/>
              <a:gd name="connsiteY2" fmla="*/ 1238250 h 1238250"/>
            </a:gdLst>
            <a:ahLst/>
            <a:cxnLst>
              <a:cxn ang="0">
                <a:pos x="connsiteX0" y="connsiteY0"/>
              </a:cxn>
              <a:cxn ang="0">
                <a:pos x="connsiteX1" y="connsiteY1"/>
              </a:cxn>
              <a:cxn ang="0">
                <a:pos x="connsiteX2" y="connsiteY2"/>
              </a:cxn>
            </a:cxnLst>
            <a:rect l="l" t="t" r="r" b="b"/>
            <a:pathLst>
              <a:path w="482600" h="1238250">
                <a:moveTo>
                  <a:pt x="482600" y="0"/>
                </a:moveTo>
                <a:lnTo>
                  <a:pt x="0" y="6350"/>
                </a:lnTo>
                <a:lnTo>
                  <a:pt x="0" y="1238250"/>
                </a:lnTo>
              </a:path>
            </a:pathLst>
          </a:custGeom>
          <a:noFill/>
          <a:ln>
            <a:solidFill>
              <a:schemeClr val="accent2"/>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xdr:cNvSpPr/>
        </xdr:nvSpPr>
        <xdr:spPr>
          <a:xfrm>
            <a:off x="8979479" y="5314988"/>
            <a:ext cx="2593396" cy="264007"/>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0">
                <a:solidFill>
                  <a:schemeClr val="bg1"/>
                </a:solidFill>
              </a:rPr>
              <a:t>Click on the dropdown arrow to set a filter.</a:t>
            </a:r>
          </a:p>
        </xdr:txBody>
      </xdr:sp>
      <xdr:sp macro="" textlink="">
        <xdr:nvSpPr>
          <xdr:cNvPr id="10" name="Rectangle 9"/>
          <xdr:cNvSpPr/>
        </xdr:nvSpPr>
        <xdr:spPr>
          <a:xfrm>
            <a:off x="7087108" y="5314988"/>
            <a:ext cx="853785" cy="264007"/>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a:solidFill>
                  <a:schemeClr val="bg1"/>
                </a:solidFill>
              </a:rPr>
              <a:t>EXAMPLE</a:t>
            </a:r>
          </a:p>
        </xdr:txBody>
      </xdr:sp>
    </xdr:grpSp>
    <xdr:clientData/>
  </xdr:twoCellAnchor>
</xdr:wsDr>
</file>

<file path=xl/tables/table1.xml><?xml version="1.0" encoding="utf-8"?>
<table xmlns="http://schemas.openxmlformats.org/spreadsheetml/2006/main" id="4" name="Table4" displayName="Table4" ref="A7:L38" totalsRowCount="1" headerRowDxfId="89" dataDxfId="88" totalsRowDxfId="87">
  <tableColumns count="12">
    <tableColumn id="1" name="Country" totalsRowLabel="Total" dataDxfId="86" totalsRowDxfId="85"/>
    <tableColumn id="2" name="Total" totalsRowFunction="sum" dataDxfId="84" totalsRowDxfId="83"/>
    <tableColumn id="3" name="Comprehensive Agriculture Policies and Regulations" totalsRowFunction="sum" dataDxfId="82" totalsRowDxfId="81"/>
    <tableColumn id="4" name="Air Emissions from Farms" totalsRowFunction="custom" dataDxfId="80" totalsRowDxfId="79">
      <totalsRowFormula>SUBTOTAL(109,D8:D37)</totalsRowFormula>
    </tableColumn>
    <tableColumn id="5" name="Water Emissions" totalsRowFunction="custom" dataDxfId="78" totalsRowDxfId="77">
      <totalsRowFormula>SUBTOTAL(109,E8:E37)</totalsRowFormula>
    </tableColumn>
    <tableColumn id="6" name="Manure Storage" totalsRowFunction="custom" dataDxfId="76" totalsRowDxfId="75">
      <totalsRowFormula>SUBTOTAL(109,F8:F37)</totalsRowFormula>
    </tableColumn>
    <tableColumn id="7" name="Nutrient Management" totalsRowFunction="custom" dataDxfId="74" totalsRowDxfId="73">
      <totalsRowFormula>SUBTOTAL(109,G8:G37)</totalsRowFormula>
    </tableColumn>
    <tableColumn id="8" name="Renewable Energy Generation Targets" totalsRowFunction="custom" dataDxfId="72" totalsRowDxfId="71">
      <totalsRowFormula>SUBTOTAL(109,H8:H37)</totalsRowFormula>
    </tableColumn>
    <tableColumn id="9" name="Greenhouse Gas Emission Reduction Targets" totalsRowFunction="custom" dataDxfId="70" totalsRowDxfId="69">
      <totalsRowFormula>SUBTOTAL(109,I8:I37)</totalsRowFormula>
    </tableColumn>
    <tableColumn id="10" name="Renewable Energy-Related Policies and Regulations" totalsRowFunction="custom" dataDxfId="68" totalsRowDxfId="67">
      <totalsRowFormula>SUBTOTAL(109,J8:J37)</totalsRowFormula>
    </tableColumn>
    <tableColumn id="11" name="Country-Level Energy Planning" totalsRowFunction="custom" dataDxfId="66" totalsRowDxfId="65">
      <totalsRowFormula>SUBTOTAL(109,K8:K37)</totalsRowFormula>
    </tableColumn>
    <tableColumn id="12" name="Additional Resources" totalsRowFunction="custom" dataDxfId="64" totalsRowDxfId="63">
      <totalsRowFormula>SUBTOTAL(109,L8:L37)</totalsRowFormula>
    </tableColumn>
  </tableColumns>
  <tableStyleInfo name="gmiReg" showFirstColumn="0" showLastColumn="0" showRowStripes="1" showColumnStripes="0"/>
  <extLst>
    <ext xmlns:x14="http://schemas.microsoft.com/office/spreadsheetml/2009/9/main" uri="{504A1905-F514-4f6f-8877-14C23A59335A}">
      <x14:table altTextSummary="Policies and regulations summary"/>
    </ext>
  </extLst>
</table>
</file>

<file path=xl/tables/table2.xml><?xml version="1.0" encoding="utf-8"?>
<table xmlns="http://schemas.openxmlformats.org/spreadsheetml/2006/main" id="6" name="Table6" displayName="Table6" ref="A41:J70" totalsRowCount="1" headerRowDxfId="62" dataDxfId="61" totalsRowDxfId="60">
  <tableColumns count="10">
    <tableColumn id="1" name="Country" totalsRowLabel="Total" dataDxfId="59" totalsRowDxfId="58"/>
    <tableColumn id="2" name="Total" totalsRowFunction="sum" dataDxfId="57" totalsRowDxfId="56"/>
    <tableColumn id="3" name="Feed-in Tariffs" totalsRowFunction="custom" dataDxfId="55" totalsRowDxfId="54">
      <totalsRowFormula>SUBTOTAL(109,C42:C69)</totalsRowFormula>
    </tableColumn>
    <tableColumn id="4" name="Credits for Carbon Reductions" totalsRowFunction="custom" dataDxfId="53" totalsRowDxfId="52">
      <totalsRowFormula>SUBTOTAL(109,D42:D69)</totalsRowFormula>
    </tableColumn>
    <tableColumn id="5" name="Tax Exemptions" totalsRowFunction="custom" dataDxfId="51" totalsRowDxfId="50">
      <totalsRowFormula>SUBTOTAL(109,E42:E69)</totalsRowFormula>
    </tableColumn>
    <tableColumn id="6" name="Credits for Renewable Energy" totalsRowFunction="custom" dataDxfId="49" totalsRowDxfId="48">
      <totalsRowFormula>SUBTOTAL(109,F42:F69)</totalsRowFormula>
    </tableColumn>
    <tableColumn id="7" name="Credits for Renewable Transportation Fuel" totalsRowFunction="custom" dataDxfId="47" totalsRowDxfId="46">
      <totalsRowFormula>SUBTOTAL(109,G42:G69)</totalsRowFormula>
    </tableColumn>
    <tableColumn id="8" name="Credits for Nutrient Load Reduction" totalsRowFunction="custom" dataDxfId="45" totalsRowDxfId="44">
      <totalsRowFormula>SUBTOTAL(109,H42:H69)</totalsRowFormula>
    </tableColumn>
    <tableColumn id="9" name="Renewable Heat Payments" totalsRowFunction="custom" dataDxfId="43" totalsRowDxfId="42">
      <totalsRowFormula>SUBTOTAL(109,I42:I69)</totalsRowFormula>
    </tableColumn>
    <tableColumn id="11" name="Additional Resources" totalsRowFunction="custom" dataDxfId="41" totalsRowDxfId="40">
      <totalsRowFormula>SUBTOTAL(109,J42:J69)</totalsRowFormula>
    </tableColumn>
  </tableColumns>
  <tableStyleInfo name="incentives" showFirstColumn="0" showLastColumn="0" showRowStripes="1" showColumnStripes="0"/>
  <extLst>
    <ext xmlns:x14="http://schemas.microsoft.com/office/spreadsheetml/2009/9/main" uri="{504A1905-F514-4f6f-8877-14C23A59335A}">
      <x14:table altTextSummary="Incentives summary"/>
    </ext>
  </extLst>
</table>
</file>

<file path=xl/tables/table3.xml><?xml version="1.0" encoding="utf-8"?>
<table xmlns="http://schemas.openxmlformats.org/spreadsheetml/2006/main" id="7" name="Table7" displayName="Table7" ref="A73:J93" totalsRowCount="1" headerRowDxfId="39" dataDxfId="38" totalsRowDxfId="37">
  <tableColumns count="10">
    <tableColumn id="1" name="Country" totalsRowLabel="Total" totalsRowDxfId="36"/>
    <tableColumn id="2" name="Total" totalsRowFunction="sum" totalsRowDxfId="35"/>
    <tableColumn id="3" name="Climate Change " totalsRowFunction="custom" totalsRowDxfId="34">
      <totalsRowFormula>SUBTOTAL(109,C74:C92)</totalsRowFormula>
    </tableColumn>
    <tableColumn id="4" name="Co-digesting" totalsRowFunction="custom" totalsRowDxfId="33">
      <totalsRowFormula>SUBTOTAL(109,D74:D92)</totalsRowFormula>
    </tableColumn>
    <tableColumn id="5" name="Environmental Protection" totalsRowFunction="custom" totalsRowDxfId="32">
      <totalsRowFormula>SUBTOTAL(109,E74:E92)</totalsRowFormula>
    </tableColumn>
    <tableColumn id="6" name="Non-Governmental Renewable Energy Program" totalsRowFunction="custom" totalsRowDxfId="31">
      <totalsRowFormula>SUBTOTAL(109,F74:F92)</totalsRowFormula>
    </tableColumn>
    <tableColumn id="7" name="Organic Diversion from Landfills" totalsRowFunction="custom" totalsRowDxfId="30">
      <totalsRowFormula>SUBTOTAL(109,G74:G92)</totalsRowFormula>
    </tableColumn>
    <tableColumn id="8" name="Public-Private Partnerships" totalsRowFunction="custom" totalsRowDxfId="29">
      <totalsRowFormula>SUBTOTAL(109,H74:H92)</totalsRowFormula>
    </tableColumn>
    <tableColumn id="9" name="Solid Waste Management" totalsRowFunction="custom" totalsRowDxfId="28">
      <totalsRowFormula>SUBTOTAL(109,I74:I92)</totalsRowFormula>
    </tableColumn>
    <tableColumn id="10" name="Subsidies" totalsRowFunction="custom" totalsRowDxfId="27">
      <totalsRowFormula>SUBTOTAL(109,J74:J92)</totalsRowFormula>
    </tableColumn>
  </tableColumns>
  <tableStyleInfo name="otherdrivers" showFirstColumn="0" showLastColumn="0" showRowStripes="1" showColumnStripes="0"/>
  <extLst>
    <ext xmlns:x14="http://schemas.microsoft.com/office/spreadsheetml/2009/9/main" uri="{504A1905-F514-4f6f-8877-14C23A59335A}">
      <x14:table altTextSummary="Other drivers summary"/>
    </ext>
  </extLst>
</table>
</file>

<file path=xl/tables/table4.xml><?xml version="1.0" encoding="utf-8"?>
<table xmlns="http://schemas.openxmlformats.org/spreadsheetml/2006/main" id="1" name="Table1" displayName="Table1" ref="A1:F237" totalsRowShown="0" headerRowDxfId="26" dataDxfId="25">
  <autoFilter ref="A1:F237"/>
  <tableColumns count="6">
    <tableColumn id="1" name="Country" dataDxfId="24"/>
    <tableColumn id="5" name="Type" dataDxfId="23"/>
    <tableColumn id="4" name="Highlighted in Report" dataDxfId="22"/>
    <tableColumn id="2" name="Regulation / Policy" dataDxfId="21"/>
    <tableColumn id="3" name="For More Information" dataDxfId="5"/>
    <tableColumn id="6" name="Additional URL" dataDxfId="4"/>
  </tableColumns>
  <tableStyleInfo name="gmiReg" showFirstColumn="0" showLastColumn="0" showRowStripes="1" showColumnStripes="0"/>
  <extLst>
    <ext xmlns:x14="http://schemas.microsoft.com/office/spreadsheetml/2009/9/main" uri="{504A1905-F514-4f6f-8877-14C23A59335A}">
      <x14:table altTextSummary="Policies and Regulations"/>
    </ext>
  </extLst>
</table>
</file>

<file path=xl/tables/table5.xml><?xml version="1.0" encoding="utf-8"?>
<table xmlns="http://schemas.openxmlformats.org/spreadsheetml/2006/main" id="2" name="Table2" displayName="Table2" ref="A1:F78" totalsRowShown="0" headerRowDxfId="20" headerRowBorderDxfId="19" tableBorderDxfId="18" totalsRowBorderDxfId="17">
  <autoFilter ref="A1:F78"/>
  <tableColumns count="6">
    <tableColumn id="1" name="Country" dataDxfId="16"/>
    <tableColumn id="5" name="Type" dataDxfId="15"/>
    <tableColumn id="4" name="Highlighted in Report" dataDxfId="14"/>
    <tableColumn id="2" name="Incentive" dataDxfId="13"/>
    <tableColumn id="3" name="For More Information" dataDxfId="3"/>
    <tableColumn id="6" name="Additional URL" dataDxfId="2"/>
  </tableColumns>
  <tableStyleInfo name="gmiReg" showFirstColumn="0" showLastColumn="0" showRowStripes="1" showColumnStripes="0"/>
  <extLst>
    <ext xmlns:x14="http://schemas.microsoft.com/office/spreadsheetml/2009/9/main" uri="{504A1905-F514-4f6f-8877-14C23A59335A}">
      <x14:table altTextSummary="Incentives"/>
    </ext>
  </extLst>
</table>
</file>

<file path=xl/tables/table6.xml><?xml version="1.0" encoding="utf-8"?>
<table xmlns="http://schemas.openxmlformats.org/spreadsheetml/2006/main" id="3" name="Table3" displayName="Table3" ref="A1:F26" totalsRowShown="0" headerRowDxfId="12" dataDxfId="10" headerRowBorderDxfId="11" totalsRowBorderDxfId="9">
  <autoFilter ref="A1:F26"/>
  <tableColumns count="6">
    <tableColumn id="1" name="Country" dataDxfId="8"/>
    <tableColumn id="5" name="Type"/>
    <tableColumn id="4" name="Highlighted in Report" dataDxfId="7"/>
    <tableColumn id="2" name="Other Drivers" dataDxfId="6"/>
    <tableColumn id="3" name="For More Information" dataDxfId="1" dataCellStyle="Hyperlink"/>
    <tableColumn id="6" name="Additional URL" dataDxfId="0"/>
  </tableColumns>
  <tableStyleInfo name="otherdrivers 2" showFirstColumn="0" showLastColumn="0" showRowStripes="1" showColumnStripes="0"/>
  <extLst>
    <ext xmlns:x14="http://schemas.microsoft.com/office/spreadsheetml/2009/9/main" uri="{504A1905-F514-4f6f-8877-14C23A59335A}">
      <x14:table altTextSummary="Others drivers"/>
    </ext>
  </extLst>
</table>
</file>

<file path=xl/theme/theme1.xml><?xml version="1.0" encoding="utf-8"?>
<a:theme xmlns:a="http://schemas.openxmlformats.org/drawingml/2006/main" name="Office Theme">
  <a:themeElements>
    <a:clrScheme name="GMI">
      <a:dk1>
        <a:sysClr val="windowText" lastClr="000000"/>
      </a:dk1>
      <a:lt1>
        <a:sysClr val="window" lastClr="FFFFFF"/>
      </a:lt1>
      <a:dk2>
        <a:srgbClr val="007AC2"/>
      </a:dk2>
      <a:lt2>
        <a:srgbClr val="EEECE1"/>
      </a:lt2>
      <a:accent1>
        <a:srgbClr val="FDB536"/>
      </a:accent1>
      <a:accent2>
        <a:srgbClr val="42C7F3"/>
      </a:accent2>
      <a:accent3>
        <a:srgbClr val="3DC04E"/>
      </a:accent3>
      <a:accent4>
        <a:srgbClr val="8064A2"/>
      </a:accent4>
      <a:accent5>
        <a:srgbClr val="294D79"/>
      </a:accent5>
      <a:accent6>
        <a:srgbClr val="A50021"/>
      </a:accent6>
      <a:hlink>
        <a:srgbClr val="007AC2"/>
      </a:hlink>
      <a:folHlink>
        <a:srgbClr val="2D8F3A"/>
      </a:folHlink>
    </a:clrScheme>
    <a:fontScheme name="gmi">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17" Type="http://schemas.openxmlformats.org/officeDocument/2006/relationships/hyperlink" Target="http://ec.europa.eu/agriculture/cap-overview/2012_en.pdf" TargetMode="External"/><Relationship Id="rId21" Type="http://schemas.openxmlformats.org/officeDocument/2006/relationships/hyperlink" Target="http://www.moew.government.bg/?show=top&amp;cid=523&amp;lang=en" TargetMode="External"/><Relationship Id="rId42" Type="http://schemas.openxmlformats.org/officeDocument/2006/relationships/hyperlink" Target="http://www.omafra.gov.on.ca/english/environment/bmp/manure.htm" TargetMode="External"/><Relationship Id="rId63" Type="http://schemas.openxmlformats.org/officeDocument/2006/relationships/hyperlink" Target="http://ec.europa.eu/clima/policies/g-gas/progress/docs/fi_2013_en.pdf" TargetMode="External"/><Relationship Id="rId84" Type="http://schemas.openxmlformats.org/officeDocument/2006/relationships/hyperlink" Target="http://ec.europa.eu/agriculture/cap-post-2013/" TargetMode="External"/><Relationship Id="rId138" Type="http://schemas.openxmlformats.org/officeDocument/2006/relationships/hyperlink" Target="http://www.profepa.gob.mx/innovaportal/file/1193/1/nom-043-semarnat-1993.pdf" TargetMode="External"/><Relationship Id="rId159" Type="http://schemas.openxmlformats.org/officeDocument/2006/relationships/hyperlink" Target="http://powerasia.com.pk/introduction.htm" TargetMode="External"/><Relationship Id="rId170" Type="http://schemas.openxmlformats.org/officeDocument/2006/relationships/hyperlink" Target="http://www.mg.gov.pl/Bezpieczenstwo+gospodarcze/Energetyka/Polityka+energetyczna" TargetMode="External"/><Relationship Id="rId191" Type="http://schemas.openxmlformats.org/officeDocument/2006/relationships/hyperlink" Target="http://eeas.europa.eu/delegations/thailand/documents/thailande_eu_coop/environment_energy/onep_climate_policy_en.pdf" TargetMode="External"/><Relationship Id="rId205" Type="http://schemas.openxmlformats.org/officeDocument/2006/relationships/hyperlink" Target="http://www.legislation.gov.uk/uksi/2013/1001/regulation/26/made" TargetMode="External"/><Relationship Id="rId226" Type="http://schemas.openxmlformats.org/officeDocument/2006/relationships/hyperlink" Target="http://www.chinhphu.vn/portal/page/portal/chinhphu/hethongvanban?class_id=1&amp;_page=71&amp;mode=detail&amp;document_id=153647" TargetMode="External"/><Relationship Id="rId107" Type="http://schemas.openxmlformats.org/officeDocument/2006/relationships/hyperlink" Target="http://www.iea.org/policiesandmeasures/pams/indonesia/name-24709-en.php?s=dHlwZT1yZSZzdGF0dXM9T2s" TargetMode="External"/><Relationship Id="rId11" Type="http://schemas.openxmlformats.org/officeDocument/2006/relationships/hyperlink" Target="http://ec.europa.eu/environment/air/quality/legislation/existing_leg.htm" TargetMode="External"/><Relationship Id="rId32" Type="http://schemas.openxmlformats.org/officeDocument/2006/relationships/hyperlink" Target="http://www.e-laws.gov.on.ca/html/statutes/english/elaws_statutes_02n04_e.htm" TargetMode="External"/><Relationship Id="rId53" Type="http://schemas.openxmlformats.org/officeDocument/2006/relationships/hyperlink" Target="http://www.usitc.gov/journals/Nesbitt_etal_ChinaBioenergy.pdf" TargetMode="External"/><Relationship Id="rId74" Type="http://schemas.openxmlformats.org/officeDocument/2006/relationships/hyperlink" Target="http://ec.europa.eu/environment/water/water-nitrates/" TargetMode="External"/><Relationship Id="rId128" Type="http://schemas.openxmlformats.org/officeDocument/2006/relationships/hyperlink" Target="http://www.energia.gob.mx/portal/Default.aspx?id=2682" TargetMode="External"/><Relationship Id="rId149" Type="http://schemas.openxmlformats.org/officeDocument/2006/relationships/hyperlink" Target="http://www.government.nl/issues/environment/climate-change" TargetMode="External"/><Relationship Id="rId5" Type="http://schemas.openxmlformats.org/officeDocument/2006/relationships/hyperlink" Target="http://bdb.be/Portals/0/docs/sci201401.pdf" TargetMode="External"/><Relationship Id="rId95" Type="http://schemas.openxmlformats.org/officeDocument/2006/relationships/hyperlink" Target="http://mnre.gov.in/file-manager/UserFiles/biofuel_policy.pdf" TargetMode="External"/><Relationship Id="rId160" Type="http://schemas.openxmlformats.org/officeDocument/2006/relationships/hyperlink" Target="http://www.irena.org/DocumentDownloads/Publications/RRA_Peru.pdf" TargetMode="External"/><Relationship Id="rId181" Type="http://schemas.openxmlformats.org/officeDocument/2006/relationships/hyperlink" Target="http://ec.europa.eu/environment/water/water-nitrates/" TargetMode="External"/><Relationship Id="rId216" Type="http://schemas.openxmlformats.org/officeDocument/2006/relationships/hyperlink" Target="http://www.epa.gov/agstar/tools/permitting.html" TargetMode="External"/><Relationship Id="rId237" Type="http://schemas.openxmlformats.org/officeDocument/2006/relationships/hyperlink" Target="https://www.tem.fi/en/energy/energy_and_climate_strategy/strategy_2013" TargetMode="External"/><Relationship Id="rId22" Type="http://schemas.openxmlformats.org/officeDocument/2006/relationships/hyperlink" Target="http://ec.europa.eu/environment/water/water-nitrates/" TargetMode="External"/><Relationship Id="rId43" Type="http://schemas.openxmlformats.org/officeDocument/2006/relationships/hyperlink" Target="http://www4.unfccc.int/sites/nama/_layouts/un/fccc/nama/NamaSeekingSupportForImplementation.aspx?ID=9&amp;viewOnly=1" TargetMode="External"/><Relationship Id="rId64" Type="http://schemas.openxmlformats.org/officeDocument/2006/relationships/hyperlink" Target="https://www.tem.fi/en/current_issues/pending_projects/strategic_programmes_and_flagship_projects/energy_and_climate_roadmap_2050" TargetMode="External"/><Relationship Id="rId118" Type="http://schemas.openxmlformats.org/officeDocument/2006/relationships/hyperlink" Target="http://ec.europa.eu/environment/water/water-nitrates/" TargetMode="External"/><Relationship Id="rId139" Type="http://schemas.openxmlformats.org/officeDocument/2006/relationships/hyperlink" Target="http://www.profepa.gob.mx/innovaportal/file/1190/1/nom-039-semarnat-1993.pdf" TargetMode="External"/><Relationship Id="rId85" Type="http://schemas.openxmlformats.org/officeDocument/2006/relationships/hyperlink" Target="http://ec.europa.eu/energy/renewables/transparency_platform/doc/dir_2009_0028_action_plan_germany.zip" TargetMode="External"/><Relationship Id="rId150" Type="http://schemas.openxmlformats.org/officeDocument/2006/relationships/hyperlink" Target="http://edepot.wur.nl/294017" TargetMode="External"/><Relationship Id="rId171" Type="http://schemas.openxmlformats.org/officeDocument/2006/relationships/hyperlink" Target="http://ec.europa.eu/agriculture/cap-overview/2012_en.pdf" TargetMode="External"/><Relationship Id="rId192" Type="http://schemas.openxmlformats.org/officeDocument/2006/relationships/hyperlink" Target="http://thailaws.com/law/t_laws/tlaw0223.pdf" TargetMode="External"/><Relationship Id="rId206" Type="http://schemas.openxmlformats.org/officeDocument/2006/relationships/hyperlink" Target="https://www.gov.uk/managing-nutrients-and-fertilisers" TargetMode="External"/><Relationship Id="rId227" Type="http://schemas.openxmlformats.org/officeDocument/2006/relationships/hyperlink" Target="http://vea.gov.vn/CommonPages/DownloadAttachment.aspx?ListName=VanBanQPPL&amp;FileName=Thongtuso042010TTBNNPTNT.doc&amp;ItemID=4422" TargetMode="External"/><Relationship Id="rId201" Type="http://schemas.openxmlformats.org/officeDocument/2006/relationships/hyperlink" Target="http://www.legislation.gov.uk/uksi/2010/1091/contents/made" TargetMode="External"/><Relationship Id="rId222" Type="http://schemas.openxmlformats.org/officeDocument/2006/relationships/hyperlink" Target="http://www.dsireusa.org/summarytables/rrpre.cfm" TargetMode="External"/><Relationship Id="rId12" Type="http://schemas.openxmlformats.org/officeDocument/2006/relationships/hyperlink" Target="http://www.environ.ie/en/Legislation/Environment/Water/FileDownLoad,19875,en.pdf" TargetMode="External"/><Relationship Id="rId17" Type="http://schemas.openxmlformats.org/officeDocument/2006/relationships/hyperlink" Target="http://www.aneel.gov.br/cedoc/ren2012482.pdf" TargetMode="External"/><Relationship Id="rId33" Type="http://schemas.openxmlformats.org/officeDocument/2006/relationships/hyperlink" Target="http://www.omafra.gov.on.ca/english/engineer/facts/nm_ad.htm" TargetMode="External"/><Relationship Id="rId38" Type="http://schemas.openxmlformats.org/officeDocument/2006/relationships/hyperlink" Target="http://www.bcairquality.ca/reports/pdfs/aqotable.pdf" TargetMode="External"/><Relationship Id="rId59" Type="http://schemas.openxmlformats.org/officeDocument/2006/relationships/hyperlink" Target="http://www.reegle.info/policy-and-regulatory-overviews/ET" TargetMode="External"/><Relationship Id="rId103" Type="http://schemas.openxmlformats.org/officeDocument/2006/relationships/hyperlink" Target="http://www.unep.org/greeneconomy/AdvisoryServices/Indonesia/tabid/56278/Default.aspx" TargetMode="External"/><Relationship Id="rId108" Type="http://schemas.openxmlformats.org/officeDocument/2006/relationships/hyperlink" Target="http://www.thejakartapost.com/news/2013/07/13/indonesia-told-focus-renewable-energy.html" TargetMode="External"/><Relationship Id="rId124" Type="http://schemas.openxmlformats.org/officeDocument/2006/relationships/hyperlink" Target="http://www.compost.it/norme-italiane/623-codice-di-buona-pratica-agricola-cbpa.html" TargetMode="External"/><Relationship Id="rId129" Type="http://schemas.openxmlformats.org/officeDocument/2006/relationships/hyperlink" Target="http://www.energia.gob.mx/portal/Default.aspx?id=2685" TargetMode="External"/><Relationship Id="rId54" Type="http://schemas.openxmlformats.org/officeDocument/2006/relationships/hyperlink" Target="http://www.geni.org/globalenergy/research/renewable-energy-potential-in-china/Renewable%20Energy%20Potential%20in%20China.pdf" TargetMode="External"/><Relationship Id="rId70" Type="http://schemas.openxmlformats.org/officeDocument/2006/relationships/hyperlink" Target="http://ec.europa.eu/energy/renewables/transparency_platform/doc/dir_2009_0028_action_plan_finland.zip" TargetMode="External"/><Relationship Id="rId75" Type="http://schemas.openxmlformats.org/officeDocument/2006/relationships/hyperlink" Target="http://ec.europa.eu/environment/water/water-nitrates/" TargetMode="External"/><Relationship Id="rId91" Type="http://schemas.openxmlformats.org/officeDocument/2006/relationships/hyperlink" Target="http://ec.europa.eu/environment/air/quality/legislation/existing_leg.htm" TargetMode="External"/><Relationship Id="rId96" Type="http://schemas.openxmlformats.org/officeDocument/2006/relationships/hyperlink" Target="http://cpcbenvis.nic.in/airpollution/mandate.htm" TargetMode="External"/><Relationship Id="rId140" Type="http://schemas.openxmlformats.org/officeDocument/2006/relationships/hyperlink" Target="http://biblioteca.semarnat.gob.mx/janium/Documentos/Ciga/agenda/DOFsr/DO441.pdf" TargetMode="External"/><Relationship Id="rId145" Type="http://schemas.openxmlformats.org/officeDocument/2006/relationships/hyperlink" Target="http://www.diputados.gob.mx/LeyesBiblio/pdf/LGCC.pdf" TargetMode="External"/><Relationship Id="rId161" Type="http://schemas.openxmlformats.org/officeDocument/2006/relationships/hyperlink" Target="http://www.naruc.org/international/Documents/FMolinelli%20Renewable%20Energies%20in%20Peru.pdf" TargetMode="External"/><Relationship Id="rId166" Type="http://schemas.openxmlformats.org/officeDocument/2006/relationships/hyperlink" Target="http://ec.europa.eu/environment/water/water-nitrates/" TargetMode="External"/><Relationship Id="rId182" Type="http://schemas.openxmlformats.org/officeDocument/2006/relationships/hyperlink" Target="http://ec.europa.eu/environment/air/quality/legislation/existing_leg.htm" TargetMode="External"/><Relationship Id="rId187" Type="http://schemas.openxmlformats.org/officeDocument/2006/relationships/hyperlink" Target="http://eeas.europa.eu/delegations/thailand/documents/thailande_eu_coop/energy_efficiency/thailand_re_pol_and_challenges_en.pdf" TargetMode="External"/><Relationship Id="rId217" Type="http://schemas.openxmlformats.org/officeDocument/2006/relationships/hyperlink" Target="http://www.epa.gov/agstar/tools/permitting.html" TargetMode="External"/><Relationship Id="rId1" Type="http://schemas.openxmlformats.org/officeDocument/2006/relationships/hyperlink" Target="http://www.iea.org/policiesandmeasures/pams/argentina/name-24759-en.php?s=dHlwZT1yZSZzdGF0dXM9T2s" TargetMode="External"/><Relationship Id="rId6" Type="http://schemas.openxmlformats.org/officeDocument/2006/relationships/hyperlink" Target="http://ec.europa.eu/energy/renewables/transparency_platform/doc/dir_2009_0028_action_plan_belgium.zip" TargetMode="External"/><Relationship Id="rId212" Type="http://schemas.openxmlformats.org/officeDocument/2006/relationships/hyperlink" Target="https://www.gov.uk/government/uploads/system/uploads/attachment_data/file/69400/anaerobic-digestion-strat-action-plan.pdf" TargetMode="External"/><Relationship Id="rId233" Type="http://schemas.openxmlformats.org/officeDocument/2006/relationships/hyperlink" Target="http://www.moit.gov.vn/vn/pages/VanBanDieuHanh.aspx?TypeVB=0&amp;vID=11551" TargetMode="External"/><Relationship Id="rId238" Type="http://schemas.openxmlformats.org/officeDocument/2006/relationships/hyperlink" Target="http://ec.europa.eu/agriculture/cap-post-2013/" TargetMode="External"/><Relationship Id="rId23" Type="http://schemas.openxmlformats.org/officeDocument/2006/relationships/hyperlink" Target="http://ec.europa.eu/environment/water/water-nitrates/" TargetMode="External"/><Relationship Id="rId28" Type="http://schemas.openxmlformats.org/officeDocument/2006/relationships/hyperlink" Target="http://www.bclaws.ca/EPLibraries/bclaws_new/document/ID/freeside/10_131_92" TargetMode="External"/><Relationship Id="rId49" Type="http://schemas.openxmlformats.org/officeDocument/2006/relationships/hyperlink" Target="http://english.agri.gov.cn/governmentaffairs/lr/comp/201304/t20130423_19505.htm" TargetMode="External"/><Relationship Id="rId114" Type="http://schemas.openxmlformats.org/officeDocument/2006/relationships/hyperlink" Target="http://www.dcenr.gov.ie/Energy/Sustainable+and+Renewable+Energy+Division/Renewable+Energy+Directive+and+National+Renewable+Energy+Action+Plan.htm" TargetMode="External"/><Relationship Id="rId119" Type="http://schemas.openxmlformats.org/officeDocument/2006/relationships/hyperlink" Target="http://ec.europa.eu/environment/water/water-nitrates/" TargetMode="External"/><Relationship Id="rId44" Type="http://schemas.openxmlformats.org/officeDocument/2006/relationships/hyperlink" Target="http://www.iea.org/policiesandmeasures/pams/chile/name,24577,en.php" TargetMode="External"/><Relationship Id="rId60" Type="http://schemas.openxmlformats.org/officeDocument/2006/relationships/hyperlink" Target="http://www.uncsd2012.org/content/documents/287CRGE%20Ethiopia%20Green%20Economy_Brochure.pdf" TargetMode="External"/><Relationship Id="rId65" Type="http://schemas.openxmlformats.org/officeDocument/2006/relationships/hyperlink" Target="http://ec.europa.eu/europe2020/pdf/themes/16_energy_and_ghg.pdf" TargetMode="External"/><Relationship Id="rId81" Type="http://schemas.openxmlformats.org/officeDocument/2006/relationships/hyperlink" Target="http://ec.europa.eu/agriculture/cap-overview/2012_en.pdf" TargetMode="External"/><Relationship Id="rId86" Type="http://schemas.openxmlformats.org/officeDocument/2006/relationships/hyperlink" Target="http://ec.europa.eu/energy/renewables/transparency_platform/doc/dir_2009_0028_action_plan_germany.zip" TargetMode="External"/><Relationship Id="rId130" Type="http://schemas.openxmlformats.org/officeDocument/2006/relationships/hyperlink" Target="http://www.encc.gob.mx/documentos/estrategia-nacional-cambio-climatico.pdf" TargetMode="External"/><Relationship Id="rId135" Type="http://schemas.openxmlformats.org/officeDocument/2006/relationships/hyperlink" Target="http://www.aire.df.gob.mx/descargas/monitoreo/normatividad/NOM-037-SEMARNAT-1993.pdf" TargetMode="External"/><Relationship Id="rId151" Type="http://schemas.openxmlformats.org/officeDocument/2006/relationships/hyperlink" Target="http://ec.europa.eu/environment/air/quality/legislation/existing_leg.htm" TargetMode="External"/><Relationship Id="rId156" Type="http://schemas.openxmlformats.org/officeDocument/2006/relationships/hyperlink" Target="http://www.mfe.govt.nz/climate-change/reducing-greenhouse-gas-emissions/emissions-reduction-targets" TargetMode="External"/><Relationship Id="rId177" Type="http://schemas.openxmlformats.org/officeDocument/2006/relationships/hyperlink" Target="http://www.tshwane.gov.za/Services/EnvironmentalManagement/Environmental%20Management%20Documents/National%20Air%20Quality%20Act.pdf" TargetMode="External"/><Relationship Id="rId198" Type="http://schemas.openxmlformats.org/officeDocument/2006/relationships/hyperlink" Target="https://www.gov.uk/government/publications/sr2010-no16-on-farm-anaerobic-digestion-facility" TargetMode="External"/><Relationship Id="rId172" Type="http://schemas.openxmlformats.org/officeDocument/2006/relationships/hyperlink" Target="http://ec.europa.eu/environment/air/quality/legislation/existing_leg.htm" TargetMode="External"/><Relationship Id="rId193" Type="http://schemas.openxmlformats.org/officeDocument/2006/relationships/hyperlink" Target="http://thailaws.com/law/t_laws/tlaw0223.pdf" TargetMode="External"/><Relationship Id="rId202" Type="http://schemas.openxmlformats.org/officeDocument/2006/relationships/hyperlink" Target="http://www.legislation.gov.uk/uksi/2009/3160/contents/made" TargetMode="External"/><Relationship Id="rId207" Type="http://schemas.openxmlformats.org/officeDocument/2006/relationships/hyperlink" Target="http://ec.europa.eu/environment/water/water-nitrates/" TargetMode="External"/><Relationship Id="rId223" Type="http://schemas.openxmlformats.org/officeDocument/2006/relationships/hyperlink" Target="http://www.afdc.energy.gov/laws/key_legislation" TargetMode="External"/><Relationship Id="rId228" Type="http://schemas.openxmlformats.org/officeDocument/2006/relationships/hyperlink" Target="http://vbqppl.moj.gov.vn/vbpq/en/Lists/Vn%20bn%20php%20lut/View_Detail.aspx?ItemID=5961" TargetMode="External"/><Relationship Id="rId13" Type="http://schemas.openxmlformats.org/officeDocument/2006/relationships/hyperlink" Target="http://faolex.fao.org/cgi-bin/faolex.exe?rec_id=123408&amp;database=faolex&amp;search_type=link&amp;table=result&amp;lang=eng&amp;format_name=@ERALL" TargetMode="External"/><Relationship Id="rId18" Type="http://schemas.openxmlformats.org/officeDocument/2006/relationships/hyperlink" Target="http://www.aneel.gov.br/cedoc/ren2007271.pdf" TargetMode="External"/><Relationship Id="rId39" Type="http://schemas.openxmlformats.org/officeDocument/2006/relationships/hyperlink" Target="http://www.bclaws.ca/EPLibraries/bclaws_new/document/ID/freeside/10_131_92" TargetMode="External"/><Relationship Id="rId109" Type="http://schemas.openxmlformats.org/officeDocument/2006/relationships/hyperlink" Target="http://ec.europa.eu/agriculture/cap-overview/2012_en.pdf" TargetMode="External"/><Relationship Id="rId34" Type="http://schemas.openxmlformats.org/officeDocument/2006/relationships/hyperlink" Target="http://www.energy.gov.on.ca/en/green-energy-act/" TargetMode="External"/><Relationship Id="rId50" Type="http://schemas.openxmlformats.org/officeDocument/2006/relationships/hyperlink" Target="http://english.agri.gov.cn/hottopics/five/201304/t20130421_19478.htm" TargetMode="External"/><Relationship Id="rId55" Type="http://schemas.openxmlformats.org/officeDocument/2006/relationships/hyperlink" Target="http://www.biogas-china.org/index.php?option=com_flexicontent&amp;view=category&amp;cid=19&amp;Itemid=34&amp;lang=en" TargetMode="External"/><Relationship Id="rId76" Type="http://schemas.openxmlformats.org/officeDocument/2006/relationships/hyperlink" Target="http://ec.europa.eu/agriculture/cap-post-2013/" TargetMode="External"/><Relationship Id="rId97" Type="http://schemas.openxmlformats.org/officeDocument/2006/relationships/hyperlink" Target="http://www.indg.in/agriculture/rural-employment-schemes/national-project-on-management-of-soil-health-and-fertility" TargetMode="External"/><Relationship Id="rId104" Type="http://schemas.openxmlformats.org/officeDocument/2006/relationships/hyperlink" Target="http://www.ispo-org.or.id/index.php?lang=en" TargetMode="External"/><Relationship Id="rId120" Type="http://schemas.openxmlformats.org/officeDocument/2006/relationships/hyperlink" Target="http://www.compost.it/norme-italiane/623-codice-di-buona-pratica-agricola-cbpa.html" TargetMode="External"/><Relationship Id="rId125" Type="http://schemas.openxmlformats.org/officeDocument/2006/relationships/hyperlink" Target="http://www.erec.org/fileadmin/erec_docs/Projcet_Documents/RES2020/ITALY_RES_Policy_Review_09_Final.pdf" TargetMode="External"/><Relationship Id="rId141" Type="http://schemas.openxmlformats.org/officeDocument/2006/relationships/hyperlink" Target="http://www.bvsde.paho.org/bvsacd/cd67/200610lodos.pdf" TargetMode="External"/><Relationship Id="rId146" Type="http://schemas.openxmlformats.org/officeDocument/2006/relationships/hyperlink" Target="http://ec.europa.eu/agriculture/cap-overview/2012_en.pdf" TargetMode="External"/><Relationship Id="rId167" Type="http://schemas.openxmlformats.org/officeDocument/2006/relationships/hyperlink" Target="http://ec.europa.eu/agriculture/cap-overview/2012_en.pdf" TargetMode="External"/><Relationship Id="rId188" Type="http://schemas.openxmlformats.org/officeDocument/2006/relationships/hyperlink" Target="http://www.dede.go.th/dede/images/stories/dede_aedp_2012_2021.pdf" TargetMode="External"/><Relationship Id="rId7" Type="http://schemas.openxmlformats.org/officeDocument/2006/relationships/hyperlink" Target="http://ec.europa.eu/europe2020/europe-2020-in-your-country/belgium/progress-towards-2020-targets/index_en.htm" TargetMode="External"/><Relationship Id="rId71" Type="http://schemas.openxmlformats.org/officeDocument/2006/relationships/hyperlink" Target="http://www.tem.fi/en/current_issues/press_releases/press_release_archive/year_2013/strategy_review_will_ensure_that_the_2020_energy_and_climate_targets_are_achieved.109565.news" TargetMode="External"/><Relationship Id="rId92" Type="http://schemas.openxmlformats.org/officeDocument/2006/relationships/hyperlink" Target="http://www.mnre.gov.in/schemes/offgrid/waste-to-energy/" TargetMode="External"/><Relationship Id="rId162" Type="http://schemas.openxmlformats.org/officeDocument/2006/relationships/hyperlink" Target="http://www.doe.gov.ph/microsites/nrep/index.php" TargetMode="External"/><Relationship Id="rId183" Type="http://schemas.openxmlformats.org/officeDocument/2006/relationships/hyperlink" Target="http://www.government.se/sb/d/2160/a/66220" TargetMode="External"/><Relationship Id="rId213" Type="http://schemas.openxmlformats.org/officeDocument/2006/relationships/hyperlink" Target="https://www.gov.uk/government/groups/farming-advice-service" TargetMode="External"/><Relationship Id="rId218" Type="http://schemas.openxmlformats.org/officeDocument/2006/relationships/hyperlink" Target="http://www.chesapeakebay.net/publications/title/estimates_of_county-level_nitrogen_and_phosphorus_date_for_use_in_modeling" TargetMode="External"/><Relationship Id="rId234" Type="http://schemas.openxmlformats.org/officeDocument/2006/relationships/hyperlink" Target="http://www.biogas.org.vn/english/Introduction.aspx" TargetMode="External"/><Relationship Id="rId239" Type="http://schemas.openxmlformats.org/officeDocument/2006/relationships/hyperlink" Target="http://ec.europa.eu/agriculture/cap-post-2013/" TargetMode="External"/><Relationship Id="rId2" Type="http://schemas.openxmlformats.org/officeDocument/2006/relationships/hyperlink" Target="http://www.globeinternational.org/images/climate-study/Argentina.pdf" TargetMode="External"/><Relationship Id="rId29" Type="http://schemas.openxmlformats.org/officeDocument/2006/relationships/hyperlink" Target="https://www.ec.gc.ca/dd-sd/default.asp?lang=en&amp;n=37A4B580-1/" TargetMode="External"/><Relationship Id="rId24" Type="http://schemas.openxmlformats.org/officeDocument/2006/relationships/hyperlink" Target="http://www.mi.government.bg/files/useruploads/files/epsp/23_energy_strategy2020%D0%95ng_.pdf" TargetMode="External"/><Relationship Id="rId40" Type="http://schemas.openxmlformats.org/officeDocument/2006/relationships/hyperlink" Target="http://www.e-laws.gov.on.ca/html/statutes/english/elaws_statutes_06c22_e.htm" TargetMode="External"/><Relationship Id="rId45" Type="http://schemas.openxmlformats.org/officeDocument/2006/relationships/hyperlink" Target="http://www.ren21.net/Portals/0/documents/Resources/GSR/2014/GSR2014_full%20report_low%20res.pdf" TargetMode="External"/><Relationship Id="rId66" Type="http://schemas.openxmlformats.org/officeDocument/2006/relationships/hyperlink" Target="http://eur-lex.europa.eu/LexUriServ/LexUriServ.do?uri=CONSLEG:2001L0081:20130701:EN:HTML" TargetMode="External"/><Relationship Id="rId87" Type="http://schemas.openxmlformats.org/officeDocument/2006/relationships/hyperlink" Target="http://www.germany.info/Vertretung/usa/en/06__Foreign__Policy__State/02__Foreign__Policy/05__KeyPoints/ClimateEnergy__Key.html" TargetMode="External"/><Relationship Id="rId110" Type="http://schemas.openxmlformats.org/officeDocument/2006/relationships/hyperlink" Target="http://ec.europa.eu/environment/water/water-nitrates/" TargetMode="External"/><Relationship Id="rId115" Type="http://schemas.openxmlformats.org/officeDocument/2006/relationships/hyperlink" Target="http://ec.europa.eu/environment/air/quality/legislation/existing_leg.htm" TargetMode="External"/><Relationship Id="rId131" Type="http://schemas.openxmlformats.org/officeDocument/2006/relationships/hyperlink" Target="http://biblioteca.semarnat.gob.mx/janium/Documentos/Ciga/agenda/PPD02/nom-083.pdf" TargetMode="External"/><Relationship Id="rId136" Type="http://schemas.openxmlformats.org/officeDocument/2006/relationships/hyperlink" Target="http://www.profepa.gob.mx/innovaportal/file/1231/1/nom-038-semarnat-1993.pdf" TargetMode="External"/><Relationship Id="rId157" Type="http://schemas.openxmlformats.org/officeDocument/2006/relationships/hyperlink" Target="http://www.med.govt.nz/sectors-industries/energy/strategies" TargetMode="External"/><Relationship Id="rId178" Type="http://schemas.openxmlformats.org/officeDocument/2006/relationships/hyperlink" Target="http://www.treasury.gov.za/public%20comments/Discussion%20Paper%20Carbon%20Taxes%2081210.pdf" TargetMode="External"/><Relationship Id="rId61" Type="http://schemas.openxmlformats.org/officeDocument/2006/relationships/hyperlink" Target="http://ec.europa.eu/environment/water/water-nitrates/" TargetMode="External"/><Relationship Id="rId82" Type="http://schemas.openxmlformats.org/officeDocument/2006/relationships/hyperlink" Target="http://ec.europa.eu/environment/water/water-nitrates/" TargetMode="External"/><Relationship Id="rId152" Type="http://schemas.openxmlformats.org/officeDocument/2006/relationships/hyperlink" Target="http://ec.europa.eu/energy/renewables/transparency_platform/doc/dir_2009_0028_action_plan_netherlands.zip" TargetMode="External"/><Relationship Id="rId173" Type="http://schemas.openxmlformats.org/officeDocument/2006/relationships/hyperlink" Target="http://www.map.ren21.net/pdf/profilepdf.aspx?idcountry=152" TargetMode="External"/><Relationship Id="rId194" Type="http://schemas.openxmlformats.org/officeDocument/2006/relationships/hyperlink" Target="http://ec.europa.eu/agriculture/cap-overview/2012_en.pdf" TargetMode="External"/><Relationship Id="rId199" Type="http://schemas.openxmlformats.org/officeDocument/2006/relationships/hyperlink" Target="https://www.gov.uk/government/publications/sr2010-no17-storage-of-digestate-from-anaerobic-digestion-plants" TargetMode="External"/><Relationship Id="rId203" Type="http://schemas.openxmlformats.org/officeDocument/2006/relationships/hyperlink" Target="https://www.gov.uk/nitrate-vulnerable-zones" TargetMode="External"/><Relationship Id="rId208" Type="http://schemas.openxmlformats.org/officeDocument/2006/relationships/hyperlink" Target="http://www.planet4farmers.co.uk/Content.aspx?name=PLANET" TargetMode="External"/><Relationship Id="rId229" Type="http://schemas.openxmlformats.org/officeDocument/2006/relationships/hyperlink" Target="http://www.renewableenergy.org.vn/" TargetMode="External"/><Relationship Id="rId19" Type="http://schemas.openxmlformats.org/officeDocument/2006/relationships/hyperlink" Target="http://www.mzh.government.bg/MZH/en/ShortLinks/SelskaPolitika.aspx" TargetMode="External"/><Relationship Id="rId224" Type="http://schemas.openxmlformats.org/officeDocument/2006/relationships/hyperlink" Target="http://www.epa.gov/oecaagct/llaw.html" TargetMode="External"/><Relationship Id="rId240" Type="http://schemas.openxmlformats.org/officeDocument/2006/relationships/hyperlink" Target="https://www.gov.uk/government/publications/anaerobic-digestion-strategy-and-action-plan-annual-report-2012-to-2013" TargetMode="External"/><Relationship Id="rId14" Type="http://schemas.openxmlformats.org/officeDocument/2006/relationships/hyperlink" Target="http://www.wri.org/blog/2012/06/first-time-ghg-protocol-help-brazil-measure-greenhouse-gas-emissions-agriculture" TargetMode="External"/><Relationship Id="rId30" Type="http://schemas.openxmlformats.org/officeDocument/2006/relationships/hyperlink" Target="https://www.nrcan.gc.ca/sites/www.nrcan.gc.ca/files/www/pdf/publications/emmc/renewable_energy_e.pdf" TargetMode="External"/><Relationship Id="rId35" Type="http://schemas.openxmlformats.org/officeDocument/2006/relationships/hyperlink" Target="http://www.bclaws.ca/EPLibraries/bclaws_new/document/ID/freeside/10_131_92" TargetMode="External"/><Relationship Id="rId56" Type="http://schemas.openxmlformats.org/officeDocument/2006/relationships/hyperlink" Target="http://blogs.worldwatch.org/revolt/wp-content/uploads/2012/07/WORLDWATCH-DR-ENGLISH.pdf" TargetMode="External"/><Relationship Id="rId77" Type="http://schemas.openxmlformats.org/officeDocument/2006/relationships/hyperlink" Target="http://ec.europa.eu/europe2020/pdf/themes/16_energy_and_ghg.pdf" TargetMode="External"/><Relationship Id="rId100" Type="http://schemas.openxmlformats.org/officeDocument/2006/relationships/hyperlink" Target="http://pib.nic.in/newsite/erelease.aspx?relid=991" TargetMode="External"/><Relationship Id="rId105" Type="http://schemas.openxmlformats.org/officeDocument/2006/relationships/hyperlink" Target="http://www.iea.org/policiesandmeasures/pams/indonesia/name-24708-en.php?s=dHlwZT1yZSZzdGF0dXM9T2s" TargetMode="External"/><Relationship Id="rId126" Type="http://schemas.openxmlformats.org/officeDocument/2006/relationships/hyperlink" Target="http://www.climaticoanalysis.org/wp-content/uploads/downloads/2012/11/Summary-of-G8+5-Climate-Change-Positions.pdf" TargetMode="External"/><Relationship Id="rId147" Type="http://schemas.openxmlformats.org/officeDocument/2006/relationships/hyperlink" Target="http://ec.europa.eu/environment/water/water-nitrates/" TargetMode="External"/><Relationship Id="rId168" Type="http://schemas.openxmlformats.org/officeDocument/2006/relationships/hyperlink" Target="http://ec.europa.eu/energy/renewables/transparency_platform/doc/dir_2009_0028_action_plan_poland.zip" TargetMode="External"/><Relationship Id="rId8" Type="http://schemas.openxmlformats.org/officeDocument/2006/relationships/hyperlink" Target="http://ec.europa.eu/environment/water/water-nitrates/" TargetMode="External"/><Relationship Id="rId51" Type="http://schemas.openxmlformats.org/officeDocument/2006/relationships/hyperlink" Target="http://english.agri.gov.cn/hottopics/five/201304/t20130421_19478.htm" TargetMode="External"/><Relationship Id="rId72" Type="http://schemas.openxmlformats.org/officeDocument/2006/relationships/hyperlink" Target="http://ec.europa.eu/environment/air/quality/legislation/existing_leg.htm" TargetMode="External"/><Relationship Id="rId93" Type="http://schemas.openxmlformats.org/officeDocument/2006/relationships/hyperlink" Target="https://www.globalmethane.org/documents/ag_cap_india.pdf" TargetMode="External"/><Relationship Id="rId98" Type="http://schemas.openxmlformats.org/officeDocument/2006/relationships/hyperlink" Target="http://www.moef.nic.in/downloads/about-the-ministry/introduction-nep2006e.pdf" TargetMode="External"/><Relationship Id="rId121" Type="http://schemas.openxmlformats.org/officeDocument/2006/relationships/hyperlink" Target="http://scp.eionet.europa.eu/facts/factsheets_waste/2009_edition/factsheet?country=IT" TargetMode="External"/><Relationship Id="rId142" Type="http://schemas.openxmlformats.org/officeDocument/2006/relationships/hyperlink" Target="http://www.sagarpa.gob.mx/ProgramasSAGARPA/2014/Documents/Programa%20Integral%20de%20Desarrollo%20Rural.pdf" TargetMode="External"/><Relationship Id="rId163" Type="http://schemas.openxmlformats.org/officeDocument/2006/relationships/hyperlink" Target="http://www.doe.gov.ph/microsites/nrep/index.php" TargetMode="External"/><Relationship Id="rId184" Type="http://schemas.openxmlformats.org/officeDocument/2006/relationships/hyperlink" Target="http://ec.europa.eu/energy/renewables/transparency_platform/doc/dir_2009_0028_action_plan_sweden.zip" TargetMode="External"/><Relationship Id="rId189" Type="http://schemas.openxmlformats.org/officeDocument/2006/relationships/hyperlink" Target="http://www.pcd.go.th/info_serv/en_reg_std_water04.html" TargetMode="External"/><Relationship Id="rId219" Type="http://schemas.openxmlformats.org/officeDocument/2006/relationships/hyperlink" Target="http://www.nrcs.usda.gov/wps/portal/nrcs/detail/tx/technical/ecoscience/agronomy/?cid=nrcs144p2_003089" TargetMode="External"/><Relationship Id="rId3" Type="http://schemas.openxmlformats.org/officeDocument/2006/relationships/hyperlink" Target="http://www.globeinternational.org/images/climate-study/Argentina.pdf" TargetMode="External"/><Relationship Id="rId214" Type="http://schemas.openxmlformats.org/officeDocument/2006/relationships/hyperlink" Target="http://www.epa.gov/agstar/tools/permitting.html" TargetMode="External"/><Relationship Id="rId230" Type="http://schemas.openxmlformats.org/officeDocument/2006/relationships/hyperlink" Target="http://ecc-hcm.gov.vn/index.php/vi/news/Quyet-dinh/Quyet-dinh-1855-QD-TTg-127/" TargetMode="External"/><Relationship Id="rId235" Type="http://schemas.openxmlformats.org/officeDocument/2006/relationships/hyperlink" Target="http://mnre.gov.in/information/renewable-energy-regulatory-framework" TargetMode="External"/><Relationship Id="rId25" Type="http://schemas.openxmlformats.org/officeDocument/2006/relationships/hyperlink" Target="http://ec.europa.eu/environment/air/quality/legislation/existing_leg.htm" TargetMode="External"/><Relationship Id="rId46" Type="http://schemas.openxmlformats.org/officeDocument/2006/relationships/hyperlink" Target="http://www.leychile.cl/Navegar?idNorma=270212" TargetMode="External"/><Relationship Id="rId67" Type="http://schemas.openxmlformats.org/officeDocument/2006/relationships/hyperlink" Target="http://ec.europa.eu/agriculture/cap-post-2013/" TargetMode="External"/><Relationship Id="rId116" Type="http://schemas.openxmlformats.org/officeDocument/2006/relationships/hyperlink" Target="http://www.streambioenergy.ie/greenhouse-gas-emissions.html" TargetMode="External"/><Relationship Id="rId137" Type="http://schemas.openxmlformats.org/officeDocument/2006/relationships/hyperlink" Target="http://biblioteca.semarnat.gob.mx/janium/Documentos/Ciga/agenda/PPD02/nom-083.pdf" TargetMode="External"/><Relationship Id="rId158" Type="http://schemas.openxmlformats.org/officeDocument/2006/relationships/hyperlink" Target="http://www.mpi.govt.nz/environment-natural-resources/water/dairying-and-clean-streams-accord" TargetMode="External"/><Relationship Id="rId20" Type="http://schemas.openxmlformats.org/officeDocument/2006/relationships/hyperlink" Target="http://www.mzh.government.bg/MZH/en/ShortLinks/SelskaPolitika.aspx" TargetMode="External"/><Relationship Id="rId41" Type="http://schemas.openxmlformats.org/officeDocument/2006/relationships/hyperlink" Target="http://www.agf.gov.bc.ca/resmgmt/NutrientMgmt/" TargetMode="External"/><Relationship Id="rId62" Type="http://schemas.openxmlformats.org/officeDocument/2006/relationships/hyperlink" Target="http://ec.europa.eu/environment/water/water-nitrates/" TargetMode="External"/><Relationship Id="rId83" Type="http://schemas.openxmlformats.org/officeDocument/2006/relationships/hyperlink" Target="http://ec.europa.eu/environment/water/water-nitrates/" TargetMode="External"/><Relationship Id="rId88" Type="http://schemas.openxmlformats.org/officeDocument/2006/relationships/hyperlink" Target="http://www.erneuerbare-energien.de/EE/Navigation/DE/Gesetze/Das_EEG/das_eeg.html" TargetMode="External"/><Relationship Id="rId111" Type="http://schemas.openxmlformats.org/officeDocument/2006/relationships/hyperlink" Target="http://ec.europa.eu/environment/water/water-nitrates/" TargetMode="External"/><Relationship Id="rId132" Type="http://schemas.openxmlformats.org/officeDocument/2006/relationships/hyperlink" Target="http://www.sedema.df.gob.mx/padla/index.php?option=com_content&amp;view=article&amp;id=95:nom-085-semarnat-2011&amp;catid=54:normas-oficiales-mexicanas&amp;Itemid=88" TargetMode="External"/><Relationship Id="rId153" Type="http://schemas.openxmlformats.org/officeDocument/2006/relationships/hyperlink" Target="http://www.government.nl/issues/environment/climate-change" TargetMode="External"/><Relationship Id="rId174" Type="http://schemas.openxmlformats.org/officeDocument/2006/relationships/hyperlink" Target="http://unfccc.int/files/focus/mitigation/application/vnd.openxmlformats-officedocument.presentationml.presentation/unep_risoe_john_nama_sbi_workshop_2_november_2013.pptx" TargetMode="External"/><Relationship Id="rId179" Type="http://schemas.openxmlformats.org/officeDocument/2006/relationships/hyperlink" Target="http://www.ipprenewables.co.za/" TargetMode="External"/><Relationship Id="rId195" Type="http://schemas.openxmlformats.org/officeDocument/2006/relationships/hyperlink" Target="http://www.biogas-info.co.uk/regulations-qa.html" TargetMode="External"/><Relationship Id="rId209" Type="http://schemas.openxmlformats.org/officeDocument/2006/relationships/hyperlink" Target="http://ec.europa.eu/energy/renewables/transparency_platform/doc/dir_2009_0028_action_plan_united_kingdom.zip" TargetMode="External"/><Relationship Id="rId190" Type="http://schemas.openxmlformats.org/officeDocument/2006/relationships/hyperlink" Target="http://www.iipnetwork.org/IIPFactSheet_Thailand.pdf" TargetMode="External"/><Relationship Id="rId204" Type="http://schemas.openxmlformats.org/officeDocument/2006/relationships/hyperlink" Target="http://www.legislation.gov.uk/uksi/2010/639/contents/made" TargetMode="External"/><Relationship Id="rId220" Type="http://schemas.openxmlformats.org/officeDocument/2006/relationships/hyperlink" Target="http://www.whitehouse.gov/sites/default/files/image/president27sclimateactionplan.pdf" TargetMode="External"/><Relationship Id="rId225" Type="http://schemas.openxmlformats.org/officeDocument/2006/relationships/hyperlink" Target="http://www.chinhphu.vn/portal/page/portal/chinhphu/hethongvanban?class_id=1&amp;_page=71&amp;mode=detail&amp;document_id=153647" TargetMode="External"/><Relationship Id="rId241" Type="http://schemas.openxmlformats.org/officeDocument/2006/relationships/printerSettings" Target="../printerSettings/printerSettings3.bin"/><Relationship Id="rId15" Type="http://schemas.openxmlformats.org/officeDocument/2006/relationships/hyperlink" Target="http://www.mma.gov.br/estruturas/208/_arquivos/national_plan_208.pdf" TargetMode="External"/><Relationship Id="rId36" Type="http://schemas.openxmlformats.org/officeDocument/2006/relationships/hyperlink" Target="http://www.e-laws.gov.on.ca/html/statutes/english/elaws_statutes_90o40_e.htm" TargetMode="External"/><Relationship Id="rId57" Type="http://schemas.openxmlformats.org/officeDocument/2006/relationships/hyperlink" Target="http://blogs.worldwatch.org/revolt/wp-content/uploads/2012/07/WORLDWATCH-DR-ENGLISH.pdf" TargetMode="External"/><Relationship Id="rId106" Type="http://schemas.openxmlformats.org/officeDocument/2006/relationships/hyperlink" Target="http://www.iea.org/policiesandmeasures/pams/indonesia/name-42497-en.php?s=dHlwZT1yZSZzdGF0dXM9T2s" TargetMode="External"/><Relationship Id="rId127" Type="http://schemas.openxmlformats.org/officeDocument/2006/relationships/hyperlink" Target="http://www.energia.gob.mx/portal/Default.aspx?id=2613" TargetMode="External"/><Relationship Id="rId10" Type="http://schemas.openxmlformats.org/officeDocument/2006/relationships/hyperlink" Target="http://ec.europa.eu/agriculture/cap-overview/2012_en.pdf" TargetMode="External"/><Relationship Id="rId31" Type="http://schemas.openxmlformats.org/officeDocument/2006/relationships/hyperlink" Target="http://www.omafra.gov.on.ca/english/engineer/facts/nm_ad.htm" TargetMode="External"/><Relationship Id="rId52" Type="http://schemas.openxmlformats.org/officeDocument/2006/relationships/hyperlink" Target="http://english.mofcom.gov.cn/article/policyrelease/questions/201312/20131200432160.shtml" TargetMode="External"/><Relationship Id="rId73" Type="http://schemas.openxmlformats.org/officeDocument/2006/relationships/hyperlink" Target="http://ec.europa.eu/agriculture/cap-overview/2012_en.pdf" TargetMode="External"/><Relationship Id="rId78" Type="http://schemas.openxmlformats.org/officeDocument/2006/relationships/hyperlink" Target="http://ec.europa.eu/environment/air/quality/legislation/existing_leg.htm" TargetMode="External"/><Relationship Id="rId94" Type="http://schemas.openxmlformats.org/officeDocument/2006/relationships/hyperlink" Target="http://www.mnre.gov.in/file-manager/offgrid-wastetoenergy/programme_energy-urban-industrial-agriculture-wastes-2013-14.pdf" TargetMode="External"/><Relationship Id="rId99" Type="http://schemas.openxmlformats.org/officeDocument/2006/relationships/hyperlink" Target="https://www.globalmethane.org/documents/ag_cap_india.pdf" TargetMode="External"/><Relationship Id="rId101" Type="http://schemas.openxmlformats.org/officeDocument/2006/relationships/hyperlink" Target="http://www.moef.nic.in/downloads/about-the-ministry/introduction-nep2006e.pdf" TargetMode="External"/><Relationship Id="rId122" Type="http://schemas.openxmlformats.org/officeDocument/2006/relationships/hyperlink" Target="http://enerweb.casaccia.enea.it/enearegioni/UserFiles/Emilia%20Romagna/DGR_1495_ER_2011.zip" TargetMode="External"/><Relationship Id="rId143" Type="http://schemas.openxmlformats.org/officeDocument/2006/relationships/hyperlink" Target="http://www.salud.gob.mx/unidades/cdi/nom/021ssa13.html" TargetMode="External"/><Relationship Id="rId148" Type="http://schemas.openxmlformats.org/officeDocument/2006/relationships/hyperlink" Target="http://ec.europa.eu/environment/water/water-nitrates/" TargetMode="External"/><Relationship Id="rId164" Type="http://schemas.openxmlformats.org/officeDocument/2006/relationships/hyperlink" Target="http://www2.doe.gov.ph/Laws%20and%20Issuances/RA%209513.pdf" TargetMode="External"/><Relationship Id="rId169" Type="http://schemas.openxmlformats.org/officeDocument/2006/relationships/hyperlink" Target="http://www.mos.gov.pl/g2/big/2009_04/cf234906b019de170218bf79f913990c.pdf" TargetMode="External"/><Relationship Id="rId185" Type="http://schemas.openxmlformats.org/officeDocument/2006/relationships/hyperlink" Target="http://www.iea.org/policiesandmeasures/pams/sweden/name-40146-en.php" TargetMode="External"/><Relationship Id="rId4" Type="http://schemas.openxmlformats.org/officeDocument/2006/relationships/hyperlink" Target="http://www.globeinternational.org/images/climate-study/Argentina.pdf" TargetMode="External"/><Relationship Id="rId9" Type="http://schemas.openxmlformats.org/officeDocument/2006/relationships/hyperlink" Target="http://ec.europa.eu/environment/water/water-nitrates/" TargetMode="External"/><Relationship Id="rId180" Type="http://schemas.openxmlformats.org/officeDocument/2006/relationships/hyperlink" Target="http://ec.europa.eu/environment/water/water-nitrates/" TargetMode="External"/><Relationship Id="rId210" Type="http://schemas.openxmlformats.org/officeDocument/2006/relationships/hyperlink" Target="https://www.gov.uk/government/uploads/system/uploads/attachment_data/file/255182/UK_Renewable_Energy_Roadmap_-_5_November_-_FINAL_DOCUMENT_FOR_PUBLICATIO___.pdf" TargetMode="External"/><Relationship Id="rId215" Type="http://schemas.openxmlformats.org/officeDocument/2006/relationships/hyperlink" Target="http://www.epa.gov/agriculture/anafoair.html" TargetMode="External"/><Relationship Id="rId236" Type="http://schemas.openxmlformats.org/officeDocument/2006/relationships/hyperlink" Target="http://www.ren21.net/Portals/0/documents/Resources/GSR/2014/GSR2014_full%20report_low%20res.pdf" TargetMode="External"/><Relationship Id="rId26" Type="http://schemas.openxmlformats.org/officeDocument/2006/relationships/hyperlink" Target="http://www.mi.government.bg/files/useruploads/files/epsp/23_energy_strategy2020%D0%95ng_.pdf" TargetMode="External"/><Relationship Id="rId231" Type="http://schemas.openxmlformats.org/officeDocument/2006/relationships/hyperlink" Target="http://www.moit.gov.vn/vn/pages/VanBanDieuHanh.aspx?TypeVB=0&amp;vID=11551" TargetMode="External"/><Relationship Id="rId47" Type="http://schemas.openxmlformats.org/officeDocument/2006/relationships/hyperlink" Target="http://www.iea.org/policiesandmeasures/pams/chile/name,24577,en.php" TargetMode="External"/><Relationship Id="rId68" Type="http://schemas.openxmlformats.org/officeDocument/2006/relationships/hyperlink" Target="http://ec.europa.eu/agriculture/cap-post-2013/" TargetMode="External"/><Relationship Id="rId89" Type="http://schemas.openxmlformats.org/officeDocument/2006/relationships/hyperlink" Target="http://www.measures-odyssee-mure.eu/public/mure_pdf/transport/GER24.PDF" TargetMode="External"/><Relationship Id="rId112" Type="http://schemas.openxmlformats.org/officeDocument/2006/relationships/hyperlink" Target="http://www.cer.ie/electricity-gas/electricity/renewables" TargetMode="External"/><Relationship Id="rId133" Type="http://schemas.openxmlformats.org/officeDocument/2006/relationships/hyperlink" Target="http://dof.gob.mx/nota_detalle.php?codigo=5158348&amp;fecha=08/09/2010" TargetMode="External"/><Relationship Id="rId154" Type="http://schemas.openxmlformats.org/officeDocument/2006/relationships/hyperlink" Target="http://www.mfe.govt.nz/rma/central/nps/freshwater-management.html" TargetMode="External"/><Relationship Id="rId175" Type="http://schemas.openxmlformats.org/officeDocument/2006/relationships/hyperlink" Target="http://www.ipprenewables.co.za/" TargetMode="External"/><Relationship Id="rId196" Type="http://schemas.openxmlformats.org/officeDocument/2006/relationships/hyperlink" Target="https://www.gov.uk/reducing-air-pollution-on-farms" TargetMode="External"/><Relationship Id="rId200" Type="http://schemas.openxmlformats.org/officeDocument/2006/relationships/hyperlink" Target="http://ec.europa.eu/environment/water/water-nitrates/" TargetMode="External"/><Relationship Id="rId16" Type="http://schemas.openxmlformats.org/officeDocument/2006/relationships/hyperlink" Target="http://www.map.ren21.net/pdf/profilepdf.aspx?idcountry=29" TargetMode="External"/><Relationship Id="rId221" Type="http://schemas.openxmlformats.org/officeDocument/2006/relationships/hyperlink" Target="http://www.whitehouse.gov/the-press-office/remarks-president-morning-plenary-session-united-nations-climate-change-conference" TargetMode="External"/><Relationship Id="rId242" Type="http://schemas.openxmlformats.org/officeDocument/2006/relationships/table" Target="../tables/table4.xml"/><Relationship Id="rId37" Type="http://schemas.openxmlformats.org/officeDocument/2006/relationships/hyperlink" Target="http://www.ec.gc.ca/dd-sd/default.asp?lang=En&amp;n=F93CD795-1" TargetMode="External"/><Relationship Id="rId58" Type="http://schemas.openxmlformats.org/officeDocument/2006/relationships/hyperlink" Target="http://www.uncsd2012.org/content/documents/287CRGE%20Ethiopia%20Green%20Economy_Brochure.pdf" TargetMode="External"/><Relationship Id="rId79" Type="http://schemas.openxmlformats.org/officeDocument/2006/relationships/hyperlink" Target="http://ec.europa.eu/energy/renewables/transparency_platform/doc/dir_2009_0028_action_plan_france.zip" TargetMode="External"/><Relationship Id="rId102" Type="http://schemas.openxmlformats.org/officeDocument/2006/relationships/hyperlink" Target="http://wrmin.nic.in/writereaddata/NationalWaterPolicy/NWP2012Eng6495132651.pdf" TargetMode="External"/><Relationship Id="rId123" Type="http://schemas.openxmlformats.org/officeDocument/2006/relationships/hyperlink" Target="http://scp.eionet.europa.eu/facts/factsheets_waste/2009_edition/factsheet?country=IT" TargetMode="External"/><Relationship Id="rId144" Type="http://schemas.openxmlformats.org/officeDocument/2006/relationships/hyperlink" Target="http://www.diputados.gob.mx/LeyesBiblio/pdf/LAERFTE.pdf" TargetMode="External"/><Relationship Id="rId90" Type="http://schemas.openxmlformats.org/officeDocument/2006/relationships/hyperlink" Target="http://www.bmwi.de/English/Redaktion/Pdf/germanys-new-energy-policy,property=pdf,bereich=bmwi,sprache=en,rwb=true.pdf" TargetMode="External"/><Relationship Id="rId165" Type="http://schemas.openxmlformats.org/officeDocument/2006/relationships/hyperlink" Target="http://ec.europa.eu/environment/water/water-nitrates/" TargetMode="External"/><Relationship Id="rId186" Type="http://schemas.openxmlformats.org/officeDocument/2006/relationships/hyperlink" Target="http://www.eesi.org/files/sweden_policy_030009.pdf" TargetMode="External"/><Relationship Id="rId211" Type="http://schemas.openxmlformats.org/officeDocument/2006/relationships/hyperlink" Target="https://www.gov.uk/government/policies/reducing-the-uk-s-greenhouse-gas-emissions-by-80-by-2050" TargetMode="External"/><Relationship Id="rId232" Type="http://schemas.openxmlformats.org/officeDocument/2006/relationships/hyperlink" Target="http://en.occa.mard.gov.vn/Content/DECISION-On-approving-programme-of-Green-House-Gas-GHG-emissions-reduction-in-the-Agriculture-and-Rural-Development-sector-up-to-2020/2012/5/16/71958.news" TargetMode="External"/><Relationship Id="rId27" Type="http://schemas.openxmlformats.org/officeDocument/2006/relationships/hyperlink" Target="http://www.c2es.org/international/key-country-policies/emissions-targets" TargetMode="External"/><Relationship Id="rId48" Type="http://schemas.openxmlformats.org/officeDocument/2006/relationships/hyperlink" Target="http://www4.unfccc.int/sites/nama/_layouts/un/fccc/nama/NamaSeekingSupportForImplementation.aspx?ID=9&amp;viewOnly=1" TargetMode="External"/><Relationship Id="rId69" Type="http://schemas.openxmlformats.org/officeDocument/2006/relationships/hyperlink" Target="http://ec.europa.eu/clima/policies/g-gas/progress/docs/fi_2013_en.pdf" TargetMode="External"/><Relationship Id="rId113" Type="http://schemas.openxmlformats.org/officeDocument/2006/relationships/hyperlink" Target="http://www.dardni.gov.uk/index/farming/countryside-management/water-quality-home/nap-2011-14.htm" TargetMode="External"/><Relationship Id="rId134" Type="http://schemas.openxmlformats.org/officeDocument/2006/relationships/hyperlink" Target="http://www.dof.gob.mx/nota_detalle.php?codigo=5259464&amp;fecha=16/07/2012" TargetMode="External"/><Relationship Id="rId80" Type="http://schemas.openxmlformats.org/officeDocument/2006/relationships/hyperlink" Target="http://ec.europa.eu/energy/climate_actions/doc/factsheets/2008_res_sheet_france_en.pdf" TargetMode="External"/><Relationship Id="rId155" Type="http://schemas.openxmlformats.org/officeDocument/2006/relationships/hyperlink" Target="http://www.med.govt.nz/sectors-industries/energy/pdf-docs-library/energy-strategies/renewable-energy-in-nz.pdf" TargetMode="External"/><Relationship Id="rId176" Type="http://schemas.openxmlformats.org/officeDocument/2006/relationships/hyperlink" Target="http://www.naca.org.za/uploads/14%20Maart%20%202014%20(2).pdf" TargetMode="External"/><Relationship Id="rId197" Type="http://schemas.openxmlformats.org/officeDocument/2006/relationships/hyperlink" Target="https://www.gov.uk/government/publications/sr2010-no15-anaerobic-digestion-facility-including-use-of-the-resultant-bioga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fit.powerauthority.on.ca/sites/default/files/version3/2014%20FIT%20Price%20Schedule_Final_20131107.pdf" TargetMode="External"/><Relationship Id="rId18" Type="http://schemas.openxmlformats.org/officeDocument/2006/relationships/hyperlink" Target="http://blogs.worldwatch.org/revolt/wp-content/uploads/2012/07/WORLDWATCH-DR-ENGLISH.pdf" TargetMode="External"/><Relationship Id="rId26" Type="http://schemas.openxmlformats.org/officeDocument/2006/relationships/hyperlink" Target="http://www.germanenergyblog.de/?s=Feed+in+tariff" TargetMode="External"/><Relationship Id="rId39" Type="http://schemas.openxmlformats.org/officeDocument/2006/relationships/hyperlink" Target="http://www.cre.gob.mx/documento/2300.pdf" TargetMode="External"/><Relationship Id="rId21" Type="http://schemas.openxmlformats.org/officeDocument/2006/relationships/hyperlink" Target="https://www.globalmethane.org/documents/news-item-438/08-Finland.pdf" TargetMode="External"/><Relationship Id="rId34" Type="http://schemas.openxmlformats.org/officeDocument/2006/relationships/hyperlink" Target="http://ec.europa.eu/clima/policies/ets/index_en.htm" TargetMode="External"/><Relationship Id="rId42" Type="http://schemas.openxmlformats.org/officeDocument/2006/relationships/hyperlink" Target="http://ec.europa.eu/clima/policies/ets/index_en.htm" TargetMode="External"/><Relationship Id="rId47" Type="http://schemas.openxmlformats.org/officeDocument/2006/relationships/hyperlink" Target="https://www.doe.gov.ph/news-events/events/announcements/2473-doe-sec-petilla-renewables-pave-the-way-to-energy-security-in-the-philippines" TargetMode="External"/><Relationship Id="rId50" Type="http://schemas.openxmlformats.org/officeDocument/2006/relationships/hyperlink" Target="http://ec.europa.eu/clima/policies/ets/index_en.htm" TargetMode="External"/><Relationship Id="rId55" Type="http://schemas.openxmlformats.org/officeDocument/2006/relationships/hyperlink" Target="http://ec.europa.eu/clima/policies/ets/index_en.htm" TargetMode="External"/><Relationship Id="rId63" Type="http://schemas.openxmlformats.org/officeDocument/2006/relationships/hyperlink" Target="http://www.hmrc.gov.uk/climate-change-levy/" TargetMode="External"/><Relationship Id="rId68" Type="http://schemas.openxmlformats.org/officeDocument/2006/relationships/hyperlink" Target="http://www.ers.usda.gov/media/138383/bio03.pdf" TargetMode="External"/><Relationship Id="rId76" Type="http://schemas.openxmlformats.org/officeDocument/2006/relationships/hyperlink" Target="http://eleconomista.com.mx/mercados-estadisticas/2014/04/07/plataforma-carbono-mexico2-rompe-expectativas" TargetMode="External"/><Relationship Id="rId7" Type="http://schemas.openxmlformats.org/officeDocument/2006/relationships/hyperlink" Target="http://ec.europa.eu/clima/policies/ets/index_en.htm" TargetMode="External"/><Relationship Id="rId71" Type="http://schemas.openxmlformats.org/officeDocument/2006/relationships/hyperlink" Target="http://water.epa.gov/type/watersheds/trading/finalpolicy2003.cfm" TargetMode="External"/><Relationship Id="rId2" Type="http://schemas.openxmlformats.org/officeDocument/2006/relationships/hyperlink" Target="http://www.unepfi.org/fileadmin/events/2004/cop10/cop10_carlino_dna_2004.pdf" TargetMode="External"/><Relationship Id="rId16" Type="http://schemas.openxmlformats.org/officeDocument/2006/relationships/hyperlink" Target="http://blogs.worldwatch.org/revolt/wp-content/uploads/2012/07/WORLDWATCH-DR-ENGLISH.pdf" TargetMode="External"/><Relationship Id="rId29" Type="http://schemas.openxmlformats.org/officeDocument/2006/relationships/hyperlink" Target="http://www.cdmpipeline.org/cdm-projects-region.htm" TargetMode="External"/><Relationship Id="rId11" Type="http://schemas.openxmlformats.org/officeDocument/2006/relationships/hyperlink" Target="http://www.env.gov.bc.ca/cas/mitigation/ggrcta/index.html" TargetMode="External"/><Relationship Id="rId24" Type="http://schemas.openxmlformats.org/officeDocument/2006/relationships/hyperlink" Target="http://www.iea.org/policiesandmeasures/pams/france/name-24703-en.php?s=dHlwZT1yZSZzdGF0dXM9T2s" TargetMode="External"/><Relationship Id="rId32" Type="http://schemas.openxmlformats.org/officeDocument/2006/relationships/hyperlink" Target="http://www.seai.ie/Renewables/Bioenergy/Policy_and_Funding/Renewable_Energy_Feed-In_Tariff_REFIT_/" TargetMode="External"/><Relationship Id="rId37" Type="http://schemas.openxmlformats.org/officeDocument/2006/relationships/hyperlink" Target="http://www.energia.gob.mx/portal/Default.aspx?id=2707" TargetMode="External"/><Relationship Id="rId40" Type="http://schemas.openxmlformats.org/officeDocument/2006/relationships/hyperlink" Target="http://www.e-paf.com/index.php/noticias-y-articulos/noticias-y-articulos-web/reforma-fiscal-2014/711-publicada-la-reforma-fiscal-para-2014" TargetMode="External"/><Relationship Id="rId45" Type="http://schemas.openxmlformats.org/officeDocument/2006/relationships/hyperlink" Target="http://www.nepra.org.pk/Legislation/Rules/NEPRA%20(Tariff%20Standards%20and%20Procedure)%20Rules%201998%20along%20with%20all%20amendments.pdf" TargetMode="External"/><Relationship Id="rId53" Type="http://schemas.openxmlformats.org/officeDocument/2006/relationships/hyperlink" Target="http://www.energy.gov.za/files/esources/kyoto/kyoto_frame.html" TargetMode="External"/><Relationship Id="rId58" Type="http://schemas.openxmlformats.org/officeDocument/2006/relationships/hyperlink" Target="http://ec.europa.eu/clima/policies/ets/index_en.htm" TargetMode="External"/><Relationship Id="rId66" Type="http://schemas.openxmlformats.org/officeDocument/2006/relationships/hyperlink" Target="http://www.epa.gov/greenpower/gpmarket/tracking.htm" TargetMode="External"/><Relationship Id="rId74" Type="http://schemas.openxmlformats.org/officeDocument/2006/relationships/hyperlink" Target="http://www.mexico2.com.mx/" TargetMode="External"/><Relationship Id="rId5" Type="http://schemas.openxmlformats.org/officeDocument/2006/relationships/hyperlink" Target="http://ec.europa.eu/regional_policy/sources/docgener/evaluation/pdf/eval2007/expert_innovation/2011_synt_rep_be.pdf" TargetMode="External"/><Relationship Id="rId15" Type="http://schemas.openxmlformats.org/officeDocument/2006/relationships/hyperlink" Target="http://www.afr.com/p/world/china_brings_forward_carbon_permits_lW858UnFxEI5OAEeXmfXgJ" TargetMode="External"/><Relationship Id="rId23" Type="http://schemas.openxmlformats.org/officeDocument/2006/relationships/hyperlink" Target="http://ec.europa.eu/clima/policies/ets/index_en.htm" TargetMode="External"/><Relationship Id="rId28" Type="http://schemas.openxmlformats.org/officeDocument/2006/relationships/hyperlink" Target="http://www.iea.org/policiesandmeasures/pams/india/name-24652-en.php?s=dHlwZT1yZSZzdGF0dXM9T2s" TargetMode="External"/><Relationship Id="rId36" Type="http://schemas.openxmlformats.org/officeDocument/2006/relationships/hyperlink" Target="http://www.iea.org/policiesandmeasures/pams/italy/name,31228,en.php" TargetMode="External"/><Relationship Id="rId49" Type="http://schemas.openxmlformats.org/officeDocument/2006/relationships/hyperlink" Target="https://www.doe.gov.ph/issuances/republic-act/627-ra-9513" TargetMode="External"/><Relationship Id="rId57" Type="http://schemas.openxmlformats.org/officeDocument/2006/relationships/hyperlink" Target="https://www.gov.uk/government/policies/increasing-the-use-of-low-carbon-technologies/supporting-pages/feed-in-tariffs-scheme" TargetMode="External"/><Relationship Id="rId61" Type="http://schemas.openxmlformats.org/officeDocument/2006/relationships/hyperlink" Target="http://www.hmrc.gov.uk/manuals/vcmmanual/vcm50010.htm" TargetMode="External"/><Relationship Id="rId10" Type="http://schemas.openxmlformats.org/officeDocument/2006/relationships/hyperlink" Target="http://www1.agric.gov.ab.ca/$department/deptdocs.nsf/all/ofa13480" TargetMode="External"/><Relationship Id="rId19" Type="http://schemas.openxmlformats.org/officeDocument/2006/relationships/hyperlink" Target="http://www.reegle.info/policy-and-regulatory-overviews/ET" TargetMode="External"/><Relationship Id="rId31" Type="http://schemas.openxmlformats.org/officeDocument/2006/relationships/hyperlink" Target="http://www.iea.org/policiesandmeasures/pams/indonesia/name-43000-en.php?s=dHlwZT1yZSZzdGF0dXM9T2s" TargetMode="External"/><Relationship Id="rId44" Type="http://schemas.openxmlformats.org/officeDocument/2006/relationships/hyperlink" Target="http://www.climatechange.govt.nz/emissions-trading-scheme/obligations/index.html" TargetMode="External"/><Relationship Id="rId52" Type="http://schemas.openxmlformats.org/officeDocument/2006/relationships/hyperlink" Target="http://www.merz.gov.rs/sites/default/files/Decree%20on%20Incentive%20Measures%20for%20Privileged%20Power%20Producers.doc" TargetMode="External"/><Relationship Id="rId60" Type="http://schemas.openxmlformats.org/officeDocument/2006/relationships/hyperlink" Target="http://www.hmrc.gov.uk/capital-allowances/fya/energy.htm" TargetMode="External"/><Relationship Id="rId65" Type="http://schemas.openxmlformats.org/officeDocument/2006/relationships/hyperlink" Target="https://www.gov.uk/renewable-transport-fuels-obligation" TargetMode="External"/><Relationship Id="rId73" Type="http://schemas.openxmlformats.org/officeDocument/2006/relationships/hyperlink" Target="http://www.chinhphu.vn/portal/page/portal/chinhphu/hethongvanban?mode=detail&amp;document_id=164617" TargetMode="External"/><Relationship Id="rId78" Type="http://schemas.openxmlformats.org/officeDocument/2006/relationships/table" Target="../tables/table5.xml"/><Relationship Id="rId4" Type="http://schemas.openxmlformats.org/officeDocument/2006/relationships/hyperlink" Target="http://www.feed-in-cooperation.org/wDefault_7/download-files/research/Best_practice_Paper_3rd_edition.pdf" TargetMode="External"/><Relationship Id="rId9" Type="http://schemas.openxmlformats.org/officeDocument/2006/relationships/hyperlink" Target="https://www.ec.gc.ca/p2/default.asp?lang=En&amp;n=21E379B9-1" TargetMode="External"/><Relationship Id="rId14" Type="http://schemas.openxmlformats.org/officeDocument/2006/relationships/hyperlink" Target="http://www.globalbioenergy.org/fileadmin/user_upload/gbep/docs/AG2/Regional_Forum_Bogor_China.pdf" TargetMode="External"/><Relationship Id="rId22" Type="http://schemas.openxmlformats.org/officeDocument/2006/relationships/hyperlink" Target="http://ec.europa.eu/clima/policies/ets/index_en.htm" TargetMode="External"/><Relationship Id="rId27" Type="http://schemas.openxmlformats.org/officeDocument/2006/relationships/hyperlink" Target="http://www.erneuerbare-energien.de/EE/Navigation/DE/Gesetze/Das_EEG/das_eeg.html" TargetMode="External"/><Relationship Id="rId30" Type="http://schemas.openxmlformats.org/officeDocument/2006/relationships/hyperlink" Target="https://www.recregistryindia.nic.in/" TargetMode="External"/><Relationship Id="rId35" Type="http://schemas.openxmlformats.org/officeDocument/2006/relationships/hyperlink" Target="http://ec.europa.eu/energy/renewables/transparency_platform/doc/dir_2009_0028_action_plan_italy.zip" TargetMode="External"/><Relationship Id="rId43" Type="http://schemas.openxmlformats.org/officeDocument/2006/relationships/hyperlink" Target="http://www.res-legal.eu/search-by-country/netherlands/" TargetMode="External"/><Relationship Id="rId48" Type="http://schemas.openxmlformats.org/officeDocument/2006/relationships/hyperlink" Target="https://www.doe.gov.ph/programs-projects-alternative-fuels/294-clean-development-mechanism-cdm" TargetMode="External"/><Relationship Id="rId56" Type="http://schemas.openxmlformats.org/officeDocument/2006/relationships/hyperlink" Target="http://www.iea.org/policiesandmeasures/pams/thailand/name-24635-en.php?s=dHlwZT1yZSZzdGF0dXM9T2s" TargetMode="External"/><Relationship Id="rId64" Type="http://schemas.openxmlformats.org/officeDocument/2006/relationships/hyperlink" Target="https://www.gov.uk/government/policies/increasing-the-use-of-low-carbon-technologies/supporting-pages/renewable-heat-incentive-rhi" TargetMode="External"/><Relationship Id="rId69" Type="http://schemas.openxmlformats.org/officeDocument/2006/relationships/hyperlink" Target="http://www.chesbay.us/Publications/nutrient-trading-2012.pdf" TargetMode="External"/><Relationship Id="rId77" Type="http://schemas.openxmlformats.org/officeDocument/2006/relationships/printerSettings" Target="../printerSettings/printerSettings4.bin"/><Relationship Id="rId8" Type="http://schemas.openxmlformats.org/officeDocument/2006/relationships/hyperlink" Target="http://www.res-legal.eu/search-by-country/bulgaria/tools-list/c/bulgaria/s/res-e/t/promotion/sum/112/lpid/111/page.pdf?out=pdf" TargetMode="External"/><Relationship Id="rId51" Type="http://schemas.openxmlformats.org/officeDocument/2006/relationships/hyperlink" Target="http://www.freelight.com.pl/oze-alert-2-0/?lang=en" TargetMode="External"/><Relationship Id="rId72" Type="http://schemas.openxmlformats.org/officeDocument/2006/relationships/hyperlink" Target="http://www.dsireusa.org/incentives/index.cfm?EE=1&amp;RE=1&amp;SPV=0&amp;ST=0&amp;searchtype=Production&amp;sh=1" TargetMode="External"/><Relationship Id="rId3" Type="http://schemas.openxmlformats.org/officeDocument/2006/relationships/hyperlink" Target="http://www.res-legal.eu/search-by-country/belgium/tools-list/c/belgium/s/rest/t/promotion/sum/108/lpid/107/page.pdf?out=pdf" TargetMode="External"/><Relationship Id="rId12" Type="http://schemas.openxmlformats.org/officeDocument/2006/relationships/hyperlink" Target="http://www.pollutionprobe.org/whatwedo/greenpower/consumerguide/canada.htm" TargetMode="External"/><Relationship Id="rId17" Type="http://schemas.openxmlformats.org/officeDocument/2006/relationships/hyperlink" Target="http://www.export.gov/caribbean/static/CCG%202014%20-%20Renewable%20Energy_Latest_eg_car_079048.doc" TargetMode="External"/><Relationship Id="rId25" Type="http://schemas.openxmlformats.org/officeDocument/2006/relationships/hyperlink" Target="http://ec.europa.eu/clima/policies/ets/index_en.htm" TargetMode="External"/><Relationship Id="rId33" Type="http://schemas.openxmlformats.org/officeDocument/2006/relationships/hyperlink" Target="http://ec.europa.eu/clima/policies/ets/index_en.htm" TargetMode="External"/><Relationship Id="rId38" Type="http://schemas.openxmlformats.org/officeDocument/2006/relationships/hyperlink" Target="http://www.diputados.gob.mx/LeyesBiblio/pdf/LISR.pdf" TargetMode="External"/><Relationship Id="rId46" Type="http://schemas.openxmlformats.org/officeDocument/2006/relationships/hyperlink" Target="http://www.futurepolicy.org/4732.html" TargetMode="External"/><Relationship Id="rId59" Type="http://schemas.openxmlformats.org/officeDocument/2006/relationships/hyperlink" Target="https://www.gov.uk/government/policies/increasing-the-use-of-low-carbon-technologies/supporting-pages/the-renewables-obligation-ro" TargetMode="External"/><Relationship Id="rId67" Type="http://schemas.openxmlformats.org/officeDocument/2006/relationships/hyperlink" Target="http://energy.gov/savings/business-energy-investment-tax-credit-itc" TargetMode="External"/><Relationship Id="rId20" Type="http://schemas.openxmlformats.org/officeDocument/2006/relationships/hyperlink" Target="https://www.tem.fi/en/energy/renewable_energy_sources/feed-in_tariff_of_renewable_energy" TargetMode="External"/><Relationship Id="rId41" Type="http://schemas.openxmlformats.org/officeDocument/2006/relationships/hyperlink" Target="http://www.senado.gob.mx/?ver=sp&amp;mn=2&amp;sm=2&amp;id=47277" TargetMode="External"/><Relationship Id="rId54" Type="http://schemas.openxmlformats.org/officeDocument/2006/relationships/hyperlink" Target="http://www.ipprenewables.co.za/gong/user/auth" TargetMode="External"/><Relationship Id="rId62" Type="http://schemas.openxmlformats.org/officeDocument/2006/relationships/hyperlink" Target="http://www.hmrc.gov.uk/eis/" TargetMode="External"/><Relationship Id="rId70" Type="http://schemas.openxmlformats.org/officeDocument/2006/relationships/hyperlink" Target="http://www.arb.ca.gov/cc/capandtrade/capandtrade.htm" TargetMode="External"/><Relationship Id="rId75" Type="http://schemas.openxmlformats.org/officeDocument/2006/relationships/hyperlink" Target="http://www.cwape.be/?dir=3.4.01" TargetMode="External"/><Relationship Id="rId1" Type="http://schemas.openxmlformats.org/officeDocument/2006/relationships/hyperlink" Target="http://www.iea.org/policiesandmeasures/pams/argentina/name-23911-en.php?s=dHlwZT1yZSZzdGF0dXM9T2s" TargetMode="External"/><Relationship Id="rId6" Type="http://schemas.openxmlformats.org/officeDocument/2006/relationships/hyperlink" Target="http://ec.europa.eu/clima/policies/ets/index_en.ht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ec.europa.eu/environment/waste/compost/" TargetMode="External"/><Relationship Id="rId13" Type="http://schemas.openxmlformats.org/officeDocument/2006/relationships/hyperlink" Target="http://ec.europa.eu/environment/waste/compost/" TargetMode="External"/><Relationship Id="rId18" Type="http://schemas.openxmlformats.org/officeDocument/2006/relationships/hyperlink" Target="http://ec.europa.eu/environment/waste/compost/" TargetMode="External"/><Relationship Id="rId26" Type="http://schemas.openxmlformats.org/officeDocument/2006/relationships/hyperlink" Target="http://www.chinhphu.vn/portal/page/portal/English/strategies/strategiesdetails?categoryId=30&amp;articleId=10051159" TargetMode="External"/><Relationship Id="rId3" Type="http://schemas.openxmlformats.org/officeDocument/2006/relationships/hyperlink" Target="http://cbin.gc.ca/home" TargetMode="External"/><Relationship Id="rId21" Type="http://schemas.openxmlformats.org/officeDocument/2006/relationships/hyperlink" Target="http://thailand.prd.go.th/view_news.php?id=7204&amp;a=2" TargetMode="External"/><Relationship Id="rId7" Type="http://schemas.openxmlformats.org/officeDocument/2006/relationships/hyperlink" Target="http://www.maaseutu.fi/en/index.html" TargetMode="External"/><Relationship Id="rId12" Type="http://schemas.openxmlformats.org/officeDocument/2006/relationships/hyperlink" Target="http://ec.europa.eu/environment/waste/compost/" TargetMode="External"/><Relationship Id="rId17" Type="http://schemas.openxmlformats.org/officeDocument/2006/relationships/hyperlink" Target="http://www.gov.ph/2009/10/23/republic-act-no-9729/" TargetMode="External"/><Relationship Id="rId25" Type="http://schemas.openxmlformats.org/officeDocument/2006/relationships/hyperlink" Target="http://www.chinhphu.vn/portal/page/portal/chinhphu/hethongvanban?class_id=1&amp;_page=5&amp;mode=detail&amp;document_id=83282" TargetMode="External"/><Relationship Id="rId2" Type="http://schemas.openxmlformats.org/officeDocument/2006/relationships/hyperlink" Target="https://www.globalmethane.org/documents/GMI%20Ag%20Meeting%20Minutes.pdf" TargetMode="External"/><Relationship Id="rId16" Type="http://schemas.openxmlformats.org/officeDocument/2006/relationships/hyperlink" Target="http://ap.fftc.agnet.org/ap_db.php?id=153&amp;print=1" TargetMode="External"/><Relationship Id="rId20" Type="http://schemas.openxmlformats.org/officeDocument/2006/relationships/hyperlink" Target="http://www.acore.org/wp-content/uploads/2012/04/WTE-in-Sweden-and-the-US-Matt-Williams..pdf" TargetMode="External"/><Relationship Id="rId1" Type="http://schemas.openxmlformats.org/officeDocument/2006/relationships/hyperlink" Target="http://ec.europa.eu/environment/waste/compost/" TargetMode="External"/><Relationship Id="rId6" Type="http://schemas.openxmlformats.org/officeDocument/2006/relationships/hyperlink" Target="http://ec.europa.eu/environment/waste/compost/" TargetMode="External"/><Relationship Id="rId11" Type="http://schemas.openxmlformats.org/officeDocument/2006/relationships/hyperlink" Target="http://www.mnre.gov.in/file-manager/offgrid-wastetoenergy/programme_energy-urban-industrial-agriculture-wastes-2013-14.pdf" TargetMode="External"/><Relationship Id="rId24" Type="http://schemas.openxmlformats.org/officeDocument/2006/relationships/hyperlink" Target="http://vanban.chinhphu.vn/portal/page/portal/chinhphu/hethongvanban?class_id=2&amp;mode=detail&amp;document_id=157075" TargetMode="External"/><Relationship Id="rId5" Type="http://schemas.openxmlformats.org/officeDocument/2006/relationships/hyperlink" Target="http://cleanairinitiative.org/portal/node/167" TargetMode="External"/><Relationship Id="rId15" Type="http://schemas.openxmlformats.org/officeDocument/2006/relationships/hyperlink" Target="http://ec.europa.eu/environment/waste/compost/" TargetMode="External"/><Relationship Id="rId23" Type="http://schemas.openxmlformats.org/officeDocument/2006/relationships/hyperlink" Target="http://www.epa.gov/agstar/tools/permitting.html" TargetMode="External"/><Relationship Id="rId28" Type="http://schemas.openxmlformats.org/officeDocument/2006/relationships/table" Target="../tables/table6.xml"/><Relationship Id="rId10" Type="http://schemas.openxmlformats.org/officeDocument/2006/relationships/hyperlink" Target="http://mnre.gov.in/file-manager/offgrid-biogas/biogaspower-2013-14.pdf" TargetMode="External"/><Relationship Id="rId19" Type="http://schemas.openxmlformats.org/officeDocument/2006/relationships/hyperlink" Target="http://ec.europa.eu/environment/waste/compost/" TargetMode="External"/><Relationship Id="rId4" Type="http://schemas.openxmlformats.org/officeDocument/2006/relationships/hyperlink" Target="http://www.iea.org/policiesandmeasures/pams/chile/name-24763-en.php?s=dHlwZT1yZSZzdGF0dXM9T2s" TargetMode="External"/><Relationship Id="rId9" Type="http://schemas.openxmlformats.org/officeDocument/2006/relationships/hyperlink" Target="http://ec.europa.eu/environment/waste/compost/" TargetMode="External"/><Relationship Id="rId14" Type="http://schemas.openxmlformats.org/officeDocument/2006/relationships/hyperlink" Target="http://www.firco.gob.mx/componentes_2014/Paginas/Bioenergia_Sustentabilidad.aspx" TargetMode="External"/><Relationship Id="rId22" Type="http://schemas.openxmlformats.org/officeDocument/2006/relationships/hyperlink" Target="http://ec.europa.eu/environment/waste/compost/" TargetMode="External"/><Relationship Id="rId27"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12"/>
  <sheetViews>
    <sheetView showGridLines="0" tabSelected="1" zoomScaleNormal="100" workbookViewId="0">
      <selection activeCell="B2" sqref="B2"/>
    </sheetView>
  </sheetViews>
  <sheetFormatPr defaultRowHeight="14.25" x14ac:dyDescent="0.2"/>
  <cols>
    <col min="1" max="1" width="15" style="28" customWidth="1"/>
    <col min="2" max="2" width="68.5" style="29" customWidth="1"/>
    <col min="3" max="3" width="9" style="21" customWidth="1"/>
    <col min="4" max="16384" width="9" style="21"/>
  </cols>
  <sheetData>
    <row r="1" spans="1:2" x14ac:dyDescent="0.2">
      <c r="A1" s="19"/>
      <c r="B1" s="20" t="s">
        <v>610</v>
      </c>
    </row>
    <row r="2" spans="1:2" ht="28.5" customHeight="1" x14ac:dyDescent="0.2">
      <c r="A2" s="19"/>
      <c r="B2" s="22" t="s">
        <v>616</v>
      </c>
    </row>
    <row r="3" spans="1:2" x14ac:dyDescent="0.2">
      <c r="A3" s="19"/>
      <c r="B3" s="23"/>
    </row>
    <row r="4" spans="1:2" ht="30" customHeight="1" x14ac:dyDescent="0.2">
      <c r="A4" s="116" t="s">
        <v>20</v>
      </c>
      <c r="B4" s="116"/>
    </row>
    <row r="5" spans="1:2" x14ac:dyDescent="0.2">
      <c r="A5" s="24"/>
      <c r="B5" s="25"/>
    </row>
    <row r="6" spans="1:2" ht="60.75" customHeight="1" x14ac:dyDescent="0.2">
      <c r="A6" s="24" t="s">
        <v>21</v>
      </c>
      <c r="B6" s="25" t="s">
        <v>614</v>
      </c>
    </row>
    <row r="7" spans="1:2" ht="73.5" customHeight="1" x14ac:dyDescent="0.2">
      <c r="A7" s="24" t="s">
        <v>22</v>
      </c>
      <c r="B7" s="25" t="s">
        <v>617</v>
      </c>
    </row>
    <row r="8" spans="1:2" ht="48" customHeight="1" x14ac:dyDescent="0.2">
      <c r="A8" s="24" t="s">
        <v>23</v>
      </c>
      <c r="B8" s="25" t="s">
        <v>24</v>
      </c>
    </row>
    <row r="9" spans="1:2" ht="39.75" customHeight="1" x14ac:dyDescent="0.2">
      <c r="A9" s="24" t="s">
        <v>25</v>
      </c>
      <c r="B9" s="25" t="s">
        <v>26</v>
      </c>
    </row>
    <row r="10" spans="1:2" ht="332.25" customHeight="1" x14ac:dyDescent="0.2">
      <c r="A10" s="24" t="s">
        <v>27</v>
      </c>
      <c r="B10" s="25" t="s">
        <v>28</v>
      </c>
    </row>
    <row r="11" spans="1:2" ht="38.25" x14ac:dyDescent="0.2">
      <c r="A11" s="24" t="s">
        <v>29</v>
      </c>
      <c r="B11" s="25" t="s">
        <v>30</v>
      </c>
    </row>
    <row r="12" spans="1:2" x14ac:dyDescent="0.2">
      <c r="A12" s="26"/>
      <c r="B12" s="27"/>
    </row>
  </sheetData>
  <mergeCells count="1">
    <mergeCell ref="A4:B4"/>
  </mergeCells>
  <pageMargins left="0.7" right="0.7" top="0.5" bottom="0.25" header="0.3" footer="0.3"/>
  <pageSetup paperSize="9" scale="98" orientation="portrait" horizontalDpi="1200" verticalDpi="1200" r:id="rId1"/>
  <headerFooter>
    <oddFooter>&amp;L&amp;10Global Methane Initiative, Agriculture Subcommittee&amp;R&amp;10www.globalmethane.org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93"/>
  <sheetViews>
    <sheetView showGridLines="0" zoomScaleNormal="100" workbookViewId="0">
      <selection activeCell="L65" sqref="L65"/>
    </sheetView>
  </sheetViews>
  <sheetFormatPr defaultRowHeight="15" customHeight="1" x14ac:dyDescent="0.2"/>
  <cols>
    <col min="1" max="1" width="16.375" style="96" bestFit="1" customWidth="1"/>
    <col min="2" max="12" width="13" style="95" customWidth="1"/>
    <col min="13" max="16384" width="9" style="96"/>
  </cols>
  <sheetData>
    <row r="1" spans="1:12" ht="15" customHeight="1" x14ac:dyDescent="0.2">
      <c r="A1" s="110" t="s">
        <v>611</v>
      </c>
    </row>
    <row r="2" spans="1:12" ht="15" customHeight="1" x14ac:dyDescent="0.2">
      <c r="A2" s="94"/>
    </row>
    <row r="3" spans="1:12" ht="15" customHeight="1" x14ac:dyDescent="0.2">
      <c r="A3" s="96" t="s">
        <v>612</v>
      </c>
    </row>
    <row r="4" spans="1:12" ht="15" customHeight="1" x14ac:dyDescent="0.2">
      <c r="A4" s="96" t="s">
        <v>613</v>
      </c>
    </row>
    <row r="6" spans="1:12" ht="18" x14ac:dyDescent="0.2">
      <c r="A6" s="111" t="s">
        <v>607</v>
      </c>
      <c r="L6" s="108"/>
    </row>
    <row r="7" spans="1:12" ht="45" x14ac:dyDescent="0.2">
      <c r="A7" s="96" t="s">
        <v>39</v>
      </c>
      <c r="B7" s="95" t="s">
        <v>609</v>
      </c>
      <c r="C7" s="97" t="s">
        <v>41</v>
      </c>
      <c r="D7" s="97" t="s">
        <v>44</v>
      </c>
      <c r="E7" s="97" t="s">
        <v>47</v>
      </c>
      <c r="F7" s="97" t="s">
        <v>50</v>
      </c>
      <c r="G7" s="97" t="s">
        <v>53</v>
      </c>
      <c r="H7" s="97" t="s">
        <v>1</v>
      </c>
      <c r="I7" s="97" t="s">
        <v>59</v>
      </c>
      <c r="J7" s="97" t="s">
        <v>0</v>
      </c>
      <c r="K7" s="97" t="s">
        <v>202</v>
      </c>
      <c r="L7" s="97" t="s">
        <v>92</v>
      </c>
    </row>
    <row r="8" spans="1:12" ht="15" customHeight="1" x14ac:dyDescent="0.2">
      <c r="A8" s="96" t="s">
        <v>31</v>
      </c>
      <c r="B8" s="95">
        <f>COUNTIFS(Table1[Country],$A8)</f>
        <v>4</v>
      </c>
      <c r="C8" s="95">
        <f>COUNTIFS(Table1[Country],$A8,Table1[Type],C$7)</f>
        <v>0</v>
      </c>
      <c r="D8" s="95">
        <f>COUNTIFS(Table1[Country],$A8,Table1[Type],D$7)</f>
        <v>0</v>
      </c>
      <c r="E8" s="95">
        <f>COUNTIFS(Table1[Country],$A8,Table1[Type],E$7)</f>
        <v>0</v>
      </c>
      <c r="F8" s="95">
        <f>COUNTIFS(Table1[Country],$A8,Table1[Type],F$7)</f>
        <v>0</v>
      </c>
      <c r="G8" s="95">
        <f>COUNTIFS(Table1[Country],$A8,Table1[Type],G$7)</f>
        <v>0</v>
      </c>
      <c r="H8" s="95">
        <f>COUNTIFS(Table1[Country],$A8,Table1[Type],H$7)</f>
        <v>1</v>
      </c>
      <c r="I8" s="95">
        <f>COUNTIFS(Table1[Country],$A8,Table1[Type],I$7)</f>
        <v>0</v>
      </c>
      <c r="J8" s="95">
        <f>COUNTIFS(Table1[Country],$A8,Table1[Type],J$7)</f>
        <v>3</v>
      </c>
      <c r="K8" s="95">
        <f>COUNTIFS(Table1[Country],$A8,Table1[Type],K$7)</f>
        <v>0</v>
      </c>
      <c r="L8" s="95">
        <f>COUNTIFS(Table1[Country],$A8,Table1[Type],L$7)</f>
        <v>0</v>
      </c>
    </row>
    <row r="9" spans="1:12" ht="15" customHeight="1" x14ac:dyDescent="0.2">
      <c r="A9" s="96" t="s">
        <v>40</v>
      </c>
      <c r="B9" s="95">
        <f>COUNTIFS(Table1[Country],$A9)</f>
        <v>8</v>
      </c>
      <c r="C9" s="95">
        <f>COUNTIFS(Table1[Country],$A9,Table1[Type],C$7)</f>
        <v>1</v>
      </c>
      <c r="D9" s="95">
        <f>COUNTIFS(Table1[Country],$A9,Table1[Type],D$7)</f>
        <v>1</v>
      </c>
      <c r="E9" s="95">
        <f>COUNTIFS(Table1[Country],$A9,Table1[Type],E$7)</f>
        <v>1</v>
      </c>
      <c r="F9" s="95">
        <f>COUNTIFS(Table1[Country],$A9,Table1[Type],F$7)</f>
        <v>1</v>
      </c>
      <c r="G9" s="95">
        <f>COUNTIFS(Table1[Country],$A9,Table1[Type],G$7)</f>
        <v>2</v>
      </c>
      <c r="H9" s="95">
        <f>COUNTIFS(Table1[Country],$A9,Table1[Type],H$7)</f>
        <v>1</v>
      </c>
      <c r="I9" s="95">
        <f>COUNTIFS(Table1[Country],$A9,Table1[Type],I$7)</f>
        <v>1</v>
      </c>
      <c r="J9" s="95">
        <f>COUNTIFS(Table1[Country],$A9,Table1[Type],J$7)</f>
        <v>0</v>
      </c>
      <c r="K9" s="95">
        <f>COUNTIFS(Table1[Country],$A9,Table1[Type],K$7)</f>
        <v>0</v>
      </c>
      <c r="L9" s="95">
        <f>COUNTIFS(Table1[Country],$A9,Table1[Type],L$7)</f>
        <v>0</v>
      </c>
    </row>
    <row r="10" spans="1:12" ht="15" customHeight="1" x14ac:dyDescent="0.2">
      <c r="A10" s="96" t="s">
        <v>83</v>
      </c>
      <c r="B10" s="95">
        <f>COUNTIFS(Table1[Country],$A10)</f>
        <v>6</v>
      </c>
      <c r="C10" s="95">
        <f>COUNTIFS(Table1[Country],$A10,Table1[Type],C$7)</f>
        <v>0</v>
      </c>
      <c r="D10" s="95">
        <f>COUNTIFS(Table1[Country],$A10,Table1[Type],D$7)</f>
        <v>0</v>
      </c>
      <c r="E10" s="95">
        <f>COUNTIFS(Table1[Country],$A10,Table1[Type],E$7)</f>
        <v>0</v>
      </c>
      <c r="F10" s="95">
        <f>COUNTIFS(Table1[Country],$A10,Table1[Type],F$7)</f>
        <v>0</v>
      </c>
      <c r="G10" s="95">
        <f>COUNTIFS(Table1[Country],$A10,Table1[Type],G$7)</f>
        <v>0</v>
      </c>
      <c r="H10" s="95">
        <f>COUNTIFS(Table1[Country],$A10,Table1[Type],H$7)</f>
        <v>1</v>
      </c>
      <c r="I10" s="95">
        <f>COUNTIFS(Table1[Country],$A10,Table1[Type],I$7)</f>
        <v>1</v>
      </c>
      <c r="J10" s="95">
        <f>COUNTIFS(Table1[Country],$A10,Table1[Type],J$7)</f>
        <v>4</v>
      </c>
      <c r="K10" s="95">
        <f>COUNTIFS(Table1[Country],$A10,Table1[Type],K$7)</f>
        <v>0</v>
      </c>
      <c r="L10" s="95">
        <f>COUNTIFS(Table1[Country],$A10,Table1[Type],L$7)</f>
        <v>0</v>
      </c>
    </row>
    <row r="11" spans="1:12" ht="15" customHeight="1" x14ac:dyDescent="0.2">
      <c r="A11" s="96" t="s">
        <v>95</v>
      </c>
      <c r="B11" s="95">
        <f>COUNTIFS(Table1[Country],$A11)</f>
        <v>9</v>
      </c>
      <c r="C11" s="95">
        <f>COUNTIFS(Table1[Country],$A11,Table1[Type],C$7)</f>
        <v>1</v>
      </c>
      <c r="D11" s="95">
        <f>COUNTIFS(Table1[Country],$A11,Table1[Type],D$7)</f>
        <v>1</v>
      </c>
      <c r="E11" s="95">
        <f>COUNTIFS(Table1[Country],$A11,Table1[Type],E$7)</f>
        <v>1</v>
      </c>
      <c r="F11" s="95">
        <f>COUNTIFS(Table1[Country],$A11,Table1[Type],F$7)</f>
        <v>1</v>
      </c>
      <c r="G11" s="95">
        <f>COUNTIFS(Table1[Country],$A11,Table1[Type],G$7)</f>
        <v>1</v>
      </c>
      <c r="H11" s="95">
        <f>COUNTIFS(Table1[Country],$A11,Table1[Type],H$7)</f>
        <v>1</v>
      </c>
      <c r="I11" s="95">
        <f>COUNTIFS(Table1[Country],$A11,Table1[Type],I$7)</f>
        <v>1</v>
      </c>
      <c r="J11" s="95">
        <f>COUNTIFS(Table1[Country],$A11,Table1[Type],J$7)</f>
        <v>1</v>
      </c>
      <c r="K11" s="95">
        <f>COUNTIFS(Table1[Country],$A11,Table1[Type],K$7)</f>
        <v>0</v>
      </c>
      <c r="L11" s="95">
        <f>COUNTIFS(Table1[Country],$A11,Table1[Type],L$7)</f>
        <v>1</v>
      </c>
    </row>
    <row r="12" spans="1:12" ht="15" customHeight="1" x14ac:dyDescent="0.2">
      <c r="A12" s="96" t="s">
        <v>125</v>
      </c>
      <c r="B12" s="95">
        <f>COUNTIFS(Table1[Country],$A12)</f>
        <v>15</v>
      </c>
      <c r="C12" s="95">
        <f>COUNTIFS(Table1[Country],$A12,Table1[Type],C$7)</f>
        <v>1</v>
      </c>
      <c r="D12" s="95">
        <f>COUNTIFS(Table1[Country],$A12,Table1[Type],D$7)</f>
        <v>3</v>
      </c>
      <c r="E12" s="95">
        <f>COUNTIFS(Table1[Country],$A12,Table1[Type],E$7)</f>
        <v>2</v>
      </c>
      <c r="F12" s="95">
        <f>COUNTIFS(Table1[Country],$A12,Table1[Type],F$7)</f>
        <v>2</v>
      </c>
      <c r="G12" s="95">
        <f>COUNTIFS(Table1[Country],$A12,Table1[Type],G$7)</f>
        <v>2</v>
      </c>
      <c r="H12" s="95">
        <f>COUNTIFS(Table1[Country],$A12,Table1[Type],H$7)</f>
        <v>1</v>
      </c>
      <c r="I12" s="95">
        <f>COUNTIFS(Table1[Country],$A12,Table1[Type],I$7)</f>
        <v>1</v>
      </c>
      <c r="J12" s="95">
        <f>COUNTIFS(Table1[Country],$A12,Table1[Type],J$7)</f>
        <v>1</v>
      </c>
      <c r="K12" s="95">
        <f>COUNTIFS(Table1[Country],$A12,Table1[Type],K$7)</f>
        <v>0</v>
      </c>
      <c r="L12" s="95">
        <f>COUNTIFS(Table1[Country],$A12,Table1[Type],L$7)</f>
        <v>2</v>
      </c>
    </row>
    <row r="13" spans="1:12" ht="15" customHeight="1" x14ac:dyDescent="0.2">
      <c r="A13" s="96" t="s">
        <v>149</v>
      </c>
      <c r="B13" s="95">
        <f>COUNTIFS(Table1[Country],$A13)</f>
        <v>6</v>
      </c>
      <c r="C13" s="95">
        <f>COUNTIFS(Table1[Country],$A13,Table1[Type],C$7)</f>
        <v>0</v>
      </c>
      <c r="D13" s="95">
        <f>COUNTIFS(Table1[Country],$A13,Table1[Type],D$7)</f>
        <v>0</v>
      </c>
      <c r="E13" s="95">
        <f>COUNTIFS(Table1[Country],$A13,Table1[Type],E$7)</f>
        <v>0</v>
      </c>
      <c r="F13" s="95">
        <f>COUNTIFS(Table1[Country],$A13,Table1[Type],F$7)</f>
        <v>0</v>
      </c>
      <c r="G13" s="95">
        <f>COUNTIFS(Table1[Country],$A13,Table1[Type],G$7)</f>
        <v>0</v>
      </c>
      <c r="H13" s="95">
        <f>COUNTIFS(Table1[Country],$A13,Table1[Type],H$7)</f>
        <v>1</v>
      </c>
      <c r="I13" s="95">
        <f>COUNTIFS(Table1[Country],$A13,Table1[Type],I$7)</f>
        <v>1</v>
      </c>
      <c r="J13" s="95">
        <f>COUNTIFS(Table1[Country],$A13,Table1[Type],J$7)</f>
        <v>3</v>
      </c>
      <c r="K13" s="95">
        <f>COUNTIFS(Table1[Country],$A13,Table1[Type],K$7)</f>
        <v>0</v>
      </c>
      <c r="L13" s="95">
        <f>COUNTIFS(Table1[Country],$A13,Table1[Type],L$7)</f>
        <v>1</v>
      </c>
    </row>
    <row r="14" spans="1:12" ht="15" customHeight="1" x14ac:dyDescent="0.2">
      <c r="A14" s="96" t="s">
        <v>165</v>
      </c>
      <c r="B14" s="95">
        <f>COUNTIFS(Table1[Country],$A14)</f>
        <v>7</v>
      </c>
      <c r="C14" s="95">
        <f>COUNTIFS(Table1[Country],$A14,Table1[Type],C$7)</f>
        <v>1</v>
      </c>
      <c r="D14" s="95">
        <f>COUNTIFS(Table1[Country],$A14,Table1[Type],D$7)</f>
        <v>1</v>
      </c>
      <c r="E14" s="95">
        <f>COUNTIFS(Table1[Country],$A14,Table1[Type],E$7)</f>
        <v>1</v>
      </c>
      <c r="F14" s="95">
        <f>COUNTIFS(Table1[Country],$A14,Table1[Type],F$7)</f>
        <v>0</v>
      </c>
      <c r="G14" s="95">
        <f>COUNTIFS(Table1[Country],$A14,Table1[Type],G$7)</f>
        <v>0</v>
      </c>
      <c r="H14" s="95">
        <f>COUNTIFS(Table1[Country],$A14,Table1[Type],H$7)</f>
        <v>2</v>
      </c>
      <c r="I14" s="95">
        <f>COUNTIFS(Table1[Country],$A14,Table1[Type],I$7)</f>
        <v>1</v>
      </c>
      <c r="J14" s="95">
        <f>COUNTIFS(Table1[Country],$A14,Table1[Type],J$7)</f>
        <v>1</v>
      </c>
      <c r="K14" s="95">
        <f>COUNTIFS(Table1[Country],$A14,Table1[Type],K$7)</f>
        <v>0</v>
      </c>
      <c r="L14" s="95">
        <f>COUNTIFS(Table1[Country],$A14,Table1[Type],L$7)</f>
        <v>0</v>
      </c>
    </row>
    <row r="15" spans="1:12" ht="15" customHeight="1" x14ac:dyDescent="0.2">
      <c r="A15" s="96" t="s">
        <v>176</v>
      </c>
      <c r="B15" s="95">
        <f>COUNTIFS(Table1[Country],$A15)</f>
        <v>2</v>
      </c>
      <c r="C15" s="95">
        <f>COUNTIFS(Table1[Country],$A15,Table1[Type],C$7)</f>
        <v>0</v>
      </c>
      <c r="D15" s="95">
        <f>COUNTIFS(Table1[Country],$A15,Table1[Type],D$7)</f>
        <v>0</v>
      </c>
      <c r="E15" s="95">
        <f>COUNTIFS(Table1[Country],$A15,Table1[Type],E$7)</f>
        <v>0</v>
      </c>
      <c r="F15" s="95">
        <f>COUNTIFS(Table1[Country],$A15,Table1[Type],F$7)</f>
        <v>0</v>
      </c>
      <c r="G15" s="95">
        <f>COUNTIFS(Table1[Country],$A15,Table1[Type],G$7)</f>
        <v>0</v>
      </c>
      <c r="H15" s="95">
        <f>COUNTIFS(Table1[Country],$A15,Table1[Type],H$7)</f>
        <v>1</v>
      </c>
      <c r="I15" s="95">
        <f>COUNTIFS(Table1[Country],$A15,Table1[Type],I$7)</f>
        <v>1</v>
      </c>
      <c r="J15" s="95">
        <f>COUNTIFS(Table1[Country],$A15,Table1[Type],J$7)</f>
        <v>0</v>
      </c>
      <c r="K15" s="95">
        <f>COUNTIFS(Table1[Country],$A15,Table1[Type],K$7)</f>
        <v>0</v>
      </c>
      <c r="L15" s="95">
        <f>COUNTIFS(Table1[Country],$A15,Table1[Type],L$7)</f>
        <v>0</v>
      </c>
    </row>
    <row r="16" spans="1:12" ht="15" customHeight="1" x14ac:dyDescent="0.2">
      <c r="A16" s="96" t="s">
        <v>187</v>
      </c>
      <c r="B16" s="95">
        <f>COUNTIFS(Table1[Country],$A16)</f>
        <v>3</v>
      </c>
      <c r="C16" s="95">
        <f>COUNTIFS(Table1[Country],$A16,Table1[Type],C$7)</f>
        <v>0</v>
      </c>
      <c r="D16" s="95">
        <f>COUNTIFS(Table1[Country],$A16,Table1[Type],D$7)</f>
        <v>0</v>
      </c>
      <c r="E16" s="95">
        <f>COUNTIFS(Table1[Country],$A16,Table1[Type],E$7)</f>
        <v>0</v>
      </c>
      <c r="F16" s="95">
        <f>COUNTIFS(Table1[Country],$A16,Table1[Type],F$7)</f>
        <v>0</v>
      </c>
      <c r="G16" s="95">
        <f>COUNTIFS(Table1[Country],$A16,Table1[Type],G$7)</f>
        <v>0</v>
      </c>
      <c r="H16" s="95">
        <f>COUNTIFS(Table1[Country],$A16,Table1[Type],H$7)</f>
        <v>0</v>
      </c>
      <c r="I16" s="95">
        <f>COUNTIFS(Table1[Country],$A16,Table1[Type],I$7)</f>
        <v>1</v>
      </c>
      <c r="J16" s="95">
        <f>COUNTIFS(Table1[Country],$A16,Table1[Type],J$7)</f>
        <v>1</v>
      </c>
      <c r="K16" s="95">
        <f>COUNTIFS(Table1[Country],$A16,Table1[Type],K$7)</f>
        <v>1</v>
      </c>
      <c r="L16" s="95">
        <f>COUNTIFS(Table1[Country],$A16,Table1[Type],L$7)</f>
        <v>0</v>
      </c>
    </row>
    <row r="17" spans="1:12" ht="15" customHeight="1" x14ac:dyDescent="0.2">
      <c r="A17" s="96" t="s">
        <v>206</v>
      </c>
      <c r="B17" s="95">
        <f>COUNTIFS(Table1[Country],$A17)</f>
        <v>12</v>
      </c>
      <c r="C17" s="95">
        <f>COUNTIFS(Table1[Country],$A17,Table1[Type],C$7)</f>
        <v>1</v>
      </c>
      <c r="D17" s="95">
        <f>COUNTIFS(Table1[Country],$A17,Table1[Type],D$7)</f>
        <v>2</v>
      </c>
      <c r="E17" s="95">
        <f>COUNTIFS(Table1[Country],$A17,Table1[Type],E$7)</f>
        <v>1</v>
      </c>
      <c r="F17" s="95">
        <f>COUNTIFS(Table1[Country],$A17,Table1[Type],F$7)</f>
        <v>1</v>
      </c>
      <c r="G17" s="95">
        <f>COUNTIFS(Table1[Country],$A17,Table1[Type],G$7)</f>
        <v>1</v>
      </c>
      <c r="H17" s="95">
        <f>COUNTIFS(Table1[Country],$A17,Table1[Type],H$7)</f>
        <v>1</v>
      </c>
      <c r="I17" s="95">
        <f>COUNTIFS(Table1[Country],$A17,Table1[Type],I$7)</f>
        <v>1</v>
      </c>
      <c r="J17" s="95">
        <f>COUNTIFS(Table1[Country],$A17,Table1[Type],J$7)</f>
        <v>2</v>
      </c>
      <c r="K17" s="95">
        <f>COUNTIFS(Table1[Country],$A17,Table1[Type],K$7)</f>
        <v>2</v>
      </c>
      <c r="L17" s="95">
        <f>COUNTIFS(Table1[Country],$A17,Table1[Type],L$7)</f>
        <v>0</v>
      </c>
    </row>
    <row r="18" spans="1:12" ht="15" customHeight="1" x14ac:dyDescent="0.2">
      <c r="A18" s="96" t="s">
        <v>224</v>
      </c>
      <c r="B18" s="95">
        <f>COUNTIFS(Table1[Country],$A18)</f>
        <v>8</v>
      </c>
      <c r="C18" s="95">
        <f>COUNTIFS(Table1[Country],$A18,Table1[Type],C$7)</f>
        <v>1</v>
      </c>
      <c r="D18" s="95">
        <f>COUNTIFS(Table1[Country],$A18,Table1[Type],D$7)</f>
        <v>1</v>
      </c>
      <c r="E18" s="95">
        <f>COUNTIFS(Table1[Country],$A18,Table1[Type],E$7)</f>
        <v>1</v>
      </c>
      <c r="F18" s="95">
        <f>COUNTIFS(Table1[Country],$A18,Table1[Type],F$7)</f>
        <v>1</v>
      </c>
      <c r="G18" s="95">
        <f>COUNTIFS(Table1[Country],$A18,Table1[Type],G$7)</f>
        <v>1</v>
      </c>
      <c r="H18" s="95">
        <f>COUNTIFS(Table1[Country],$A18,Table1[Type],H$7)</f>
        <v>1</v>
      </c>
      <c r="I18" s="95">
        <f>COUNTIFS(Table1[Country],$A18,Table1[Type],I$7)</f>
        <v>1</v>
      </c>
      <c r="J18" s="95">
        <f>COUNTIFS(Table1[Country],$A18,Table1[Type],J$7)</f>
        <v>1</v>
      </c>
      <c r="K18" s="95">
        <f>COUNTIFS(Table1[Country],$A18,Table1[Type],K$7)</f>
        <v>0</v>
      </c>
      <c r="L18" s="95">
        <f>COUNTIFS(Table1[Country],$A18,Table1[Type],L$7)</f>
        <v>0</v>
      </c>
    </row>
    <row r="19" spans="1:12" ht="15" customHeight="1" x14ac:dyDescent="0.2">
      <c r="A19" s="96" t="s">
        <v>239</v>
      </c>
      <c r="B19" s="95">
        <f>COUNTIFS(Table1[Country],$A19)</f>
        <v>11</v>
      </c>
      <c r="C19" s="95">
        <f>COUNTIFS(Table1[Country],$A19,Table1[Type],C$7)</f>
        <v>1</v>
      </c>
      <c r="D19" s="95">
        <f>COUNTIFS(Table1[Country],$A19,Table1[Type],D$7)</f>
        <v>1</v>
      </c>
      <c r="E19" s="95">
        <f>COUNTIFS(Table1[Country],$A19,Table1[Type],E$7)</f>
        <v>1</v>
      </c>
      <c r="F19" s="95">
        <f>COUNTIFS(Table1[Country],$A19,Table1[Type],F$7)</f>
        <v>1</v>
      </c>
      <c r="G19" s="95">
        <f>COUNTIFS(Table1[Country],$A19,Table1[Type],G$7)</f>
        <v>1</v>
      </c>
      <c r="H19" s="95">
        <f>COUNTIFS(Table1[Country],$A19,Table1[Type],H$7)</f>
        <v>1</v>
      </c>
      <c r="I19" s="95">
        <f>COUNTIFS(Table1[Country],$A19,Table1[Type],I$7)</f>
        <v>1</v>
      </c>
      <c r="J19" s="95">
        <f>COUNTIFS(Table1[Country],$A19,Table1[Type],J$7)</f>
        <v>3</v>
      </c>
      <c r="K19" s="95">
        <f>COUNTIFS(Table1[Country],$A19,Table1[Type],K$7)</f>
        <v>1</v>
      </c>
      <c r="L19" s="95">
        <f>COUNTIFS(Table1[Country],$A19,Table1[Type],L$7)</f>
        <v>0</v>
      </c>
    </row>
    <row r="20" spans="1:12" ht="15" customHeight="1" x14ac:dyDescent="0.2">
      <c r="A20" s="96" t="s">
        <v>265</v>
      </c>
      <c r="B20" s="95">
        <f>COUNTIFS(Table1[Country],$A20)</f>
        <v>12</v>
      </c>
      <c r="C20" s="95">
        <f>COUNTIFS(Table1[Country],$A20,Table1[Type],C$7)</f>
        <v>1</v>
      </c>
      <c r="D20" s="95">
        <f>COUNTIFS(Table1[Country],$A20,Table1[Type],D$7)</f>
        <v>2</v>
      </c>
      <c r="E20" s="95">
        <f>COUNTIFS(Table1[Country],$A20,Table1[Type],E$7)</f>
        <v>1</v>
      </c>
      <c r="F20" s="95">
        <f>COUNTIFS(Table1[Country],$A20,Table1[Type],F$7)</f>
        <v>2</v>
      </c>
      <c r="G20" s="95">
        <f>COUNTIFS(Table1[Country],$A20,Table1[Type],G$7)</f>
        <v>1</v>
      </c>
      <c r="H20" s="95">
        <f>COUNTIFS(Table1[Country],$A20,Table1[Type],H$7)</f>
        <v>1</v>
      </c>
      <c r="I20" s="95">
        <f>COUNTIFS(Table1[Country],$A20,Table1[Type],I$7)</f>
        <v>0</v>
      </c>
      <c r="J20" s="95">
        <f>COUNTIFS(Table1[Country],$A20,Table1[Type],J$7)</f>
        <v>3</v>
      </c>
      <c r="K20" s="95">
        <f>COUNTIFS(Table1[Country],$A20,Table1[Type],K$7)</f>
        <v>1</v>
      </c>
      <c r="L20" s="95">
        <f>COUNTIFS(Table1[Country],$A20,Table1[Type],L$7)</f>
        <v>0</v>
      </c>
    </row>
    <row r="21" spans="1:12" ht="15" customHeight="1" x14ac:dyDescent="0.2">
      <c r="A21" s="96" t="s">
        <v>291</v>
      </c>
      <c r="B21" s="95">
        <f>COUNTIFS(Table1[Country],$A21)</f>
        <v>6</v>
      </c>
      <c r="C21" s="95">
        <f>COUNTIFS(Table1[Country],$A21,Table1[Type],C$7)</f>
        <v>0</v>
      </c>
      <c r="D21" s="95">
        <f>COUNTIFS(Table1[Country],$A21,Table1[Type],D$7)</f>
        <v>1</v>
      </c>
      <c r="E21" s="95">
        <f>COUNTIFS(Table1[Country],$A21,Table1[Type],E$7)</f>
        <v>0</v>
      </c>
      <c r="F21" s="95">
        <f>COUNTIFS(Table1[Country],$A21,Table1[Type],F$7)</f>
        <v>0</v>
      </c>
      <c r="G21" s="95">
        <f>COUNTIFS(Table1[Country],$A21,Table1[Type],G$7)</f>
        <v>0</v>
      </c>
      <c r="H21" s="95">
        <f>COUNTIFS(Table1[Country],$A21,Table1[Type],H$7)</f>
        <v>1</v>
      </c>
      <c r="I21" s="95">
        <f>COUNTIFS(Table1[Country],$A21,Table1[Type],I$7)</f>
        <v>1</v>
      </c>
      <c r="J21" s="95">
        <f>COUNTIFS(Table1[Country],$A21,Table1[Type],J$7)</f>
        <v>1</v>
      </c>
      <c r="K21" s="95">
        <f>COUNTIFS(Table1[Country],$A21,Table1[Type],K$7)</f>
        <v>2</v>
      </c>
      <c r="L21" s="95">
        <f>COUNTIFS(Table1[Country],$A21,Table1[Type],L$7)</f>
        <v>0</v>
      </c>
    </row>
    <row r="22" spans="1:12" ht="15" customHeight="1" x14ac:dyDescent="0.2">
      <c r="A22" s="96" t="s">
        <v>305</v>
      </c>
      <c r="B22" s="95">
        <f>COUNTIFS(Table1[Country],$A22)</f>
        <v>8</v>
      </c>
      <c r="C22" s="95">
        <f>COUNTIFS(Table1[Country],$A22,Table1[Type],C$7)</f>
        <v>1</v>
      </c>
      <c r="D22" s="95">
        <f>COUNTIFS(Table1[Country],$A22,Table1[Type],D$7)</f>
        <v>1</v>
      </c>
      <c r="E22" s="95">
        <f>COUNTIFS(Table1[Country],$A22,Table1[Type],E$7)</f>
        <v>1</v>
      </c>
      <c r="F22" s="95">
        <f>COUNTIFS(Table1[Country],$A22,Table1[Type],F$7)</f>
        <v>1</v>
      </c>
      <c r="G22" s="95">
        <f>COUNTIFS(Table1[Country],$A22,Table1[Type],G$7)</f>
        <v>1</v>
      </c>
      <c r="H22" s="95">
        <f>COUNTIFS(Table1[Country],$A22,Table1[Type],H$7)</f>
        <v>1</v>
      </c>
      <c r="I22" s="95">
        <f>COUNTIFS(Table1[Country],$A22,Table1[Type],I$7)</f>
        <v>1</v>
      </c>
      <c r="J22" s="95">
        <f>COUNTIFS(Table1[Country],$A22,Table1[Type],J$7)</f>
        <v>1</v>
      </c>
      <c r="K22" s="95">
        <f>COUNTIFS(Table1[Country],$A22,Table1[Type],K$7)</f>
        <v>0</v>
      </c>
      <c r="L22" s="95">
        <f>COUNTIFS(Table1[Country],$A22,Table1[Type],L$7)</f>
        <v>0</v>
      </c>
    </row>
    <row r="23" spans="1:12" ht="15" customHeight="1" x14ac:dyDescent="0.2">
      <c r="A23" s="96" t="s">
        <v>322</v>
      </c>
      <c r="B23" s="95">
        <f>COUNTIFS(Table1[Country],$A23)</f>
        <v>11</v>
      </c>
      <c r="C23" s="95">
        <f>COUNTIFS(Table1[Country],$A23,Table1[Type],C$7)</f>
        <v>2</v>
      </c>
      <c r="D23" s="95">
        <f>COUNTIFS(Table1[Country],$A23,Table1[Type],D$7)</f>
        <v>2</v>
      </c>
      <c r="E23" s="95">
        <f>COUNTIFS(Table1[Country],$A23,Table1[Type],E$7)</f>
        <v>2</v>
      </c>
      <c r="F23" s="95">
        <f>COUNTIFS(Table1[Country],$A23,Table1[Type],F$7)</f>
        <v>2</v>
      </c>
      <c r="G23" s="95">
        <f>COUNTIFS(Table1[Country],$A23,Table1[Type],G$7)</f>
        <v>1</v>
      </c>
      <c r="H23" s="95">
        <f>COUNTIFS(Table1[Country],$A23,Table1[Type],H$7)</f>
        <v>1</v>
      </c>
      <c r="I23" s="95">
        <f>COUNTIFS(Table1[Country],$A23,Table1[Type],I$7)</f>
        <v>1</v>
      </c>
      <c r="J23" s="95">
        <f>COUNTIFS(Table1[Country],$A23,Table1[Type],J$7)</f>
        <v>0</v>
      </c>
      <c r="K23" s="95">
        <f>COUNTIFS(Table1[Country],$A23,Table1[Type],K$7)</f>
        <v>0</v>
      </c>
      <c r="L23" s="95">
        <f>COUNTIFS(Table1[Country],$A23,Table1[Type],L$7)</f>
        <v>0</v>
      </c>
    </row>
    <row r="24" spans="1:12" ht="15" customHeight="1" x14ac:dyDescent="0.2">
      <c r="A24" s="96" t="s">
        <v>364</v>
      </c>
      <c r="B24" s="95">
        <f>COUNTIFS(Table1[Country],$A24)</f>
        <v>19</v>
      </c>
      <c r="C24" s="95">
        <f>COUNTIFS(Table1[Country],$A24,Table1[Type],C$7)</f>
        <v>1</v>
      </c>
      <c r="D24" s="95">
        <f>COUNTIFS(Table1[Country],$A24,Table1[Type],D$7)</f>
        <v>8</v>
      </c>
      <c r="E24" s="95">
        <f>COUNTIFS(Table1[Country],$A24,Table1[Type],E$7)</f>
        <v>1</v>
      </c>
      <c r="F24" s="95">
        <f>COUNTIFS(Table1[Country],$A24,Table1[Type],F$7)</f>
        <v>3</v>
      </c>
      <c r="G24" s="95">
        <f>COUNTIFS(Table1[Country],$A24,Table1[Type],G$7)</f>
        <v>0</v>
      </c>
      <c r="H24" s="95">
        <f>COUNTIFS(Table1[Country],$A24,Table1[Type],H$7)</f>
        <v>0</v>
      </c>
      <c r="I24" s="95">
        <f>COUNTIFS(Table1[Country],$A24,Table1[Type],I$7)</f>
        <v>2</v>
      </c>
      <c r="J24" s="95">
        <f>COUNTIFS(Table1[Country],$A24,Table1[Type],J$7)</f>
        <v>1</v>
      </c>
      <c r="K24" s="95">
        <f>COUNTIFS(Table1[Country],$A24,Table1[Type],K$7)</f>
        <v>3</v>
      </c>
      <c r="L24" s="95">
        <f>COUNTIFS(Table1[Country],$A24,Table1[Type],L$7)</f>
        <v>0</v>
      </c>
    </row>
    <row r="25" spans="1:12" ht="15" customHeight="1" x14ac:dyDescent="0.2">
      <c r="A25" s="96" t="s">
        <v>387</v>
      </c>
      <c r="B25" s="95">
        <f>COUNTIFS(Table1[Country],$A25)</f>
        <v>8</v>
      </c>
      <c r="C25" s="95">
        <f>COUNTIFS(Table1[Country],$A25,Table1[Type],C$7)</f>
        <v>1</v>
      </c>
      <c r="D25" s="95">
        <f>COUNTIFS(Table1[Country],$A25,Table1[Type],D$7)</f>
        <v>1</v>
      </c>
      <c r="E25" s="95">
        <f>COUNTIFS(Table1[Country],$A25,Table1[Type],E$7)</f>
        <v>1</v>
      </c>
      <c r="F25" s="95">
        <f>COUNTIFS(Table1[Country],$A25,Table1[Type],F$7)</f>
        <v>0</v>
      </c>
      <c r="G25" s="95">
        <f>COUNTIFS(Table1[Country],$A25,Table1[Type],G$7)</f>
        <v>1</v>
      </c>
      <c r="H25" s="95">
        <f>COUNTIFS(Table1[Country],$A25,Table1[Type],H$7)</f>
        <v>1</v>
      </c>
      <c r="I25" s="95">
        <f>COUNTIFS(Table1[Country],$A25,Table1[Type],I$7)</f>
        <v>1</v>
      </c>
      <c r="J25" s="95">
        <f>COUNTIFS(Table1[Country],$A25,Table1[Type],J$7)</f>
        <v>1</v>
      </c>
      <c r="K25" s="95">
        <f>COUNTIFS(Table1[Country],$A25,Table1[Type],K$7)</f>
        <v>0</v>
      </c>
      <c r="L25" s="95">
        <f>COUNTIFS(Table1[Country],$A25,Table1[Type],L$7)</f>
        <v>1</v>
      </c>
    </row>
    <row r="26" spans="1:12" ht="15" customHeight="1" x14ac:dyDescent="0.2">
      <c r="A26" s="96" t="s">
        <v>400</v>
      </c>
      <c r="B26" s="95">
        <f>COUNTIFS(Table1[Country],$A26)</f>
        <v>5</v>
      </c>
      <c r="C26" s="95">
        <f>COUNTIFS(Table1[Country],$A26,Table1[Type],C$7)</f>
        <v>0</v>
      </c>
      <c r="D26" s="95">
        <f>COUNTIFS(Table1[Country],$A26,Table1[Type],D$7)</f>
        <v>0</v>
      </c>
      <c r="E26" s="95">
        <f>COUNTIFS(Table1[Country],$A26,Table1[Type],E$7)</f>
        <v>1</v>
      </c>
      <c r="F26" s="95">
        <f>COUNTIFS(Table1[Country],$A26,Table1[Type],F$7)</f>
        <v>0</v>
      </c>
      <c r="G26" s="95">
        <f>COUNTIFS(Table1[Country],$A26,Table1[Type],G$7)</f>
        <v>1</v>
      </c>
      <c r="H26" s="95">
        <f>COUNTIFS(Table1[Country],$A26,Table1[Type],H$7)</f>
        <v>1</v>
      </c>
      <c r="I26" s="95">
        <f>COUNTIFS(Table1[Country],$A26,Table1[Type],I$7)</f>
        <v>1</v>
      </c>
      <c r="J26" s="95">
        <f>COUNTIFS(Table1[Country],$A26,Table1[Type],J$7)</f>
        <v>0</v>
      </c>
      <c r="K26" s="95">
        <f>COUNTIFS(Table1[Country],$A26,Table1[Type],K$7)</f>
        <v>1</v>
      </c>
      <c r="L26" s="95">
        <f>COUNTIFS(Table1[Country],$A26,Table1[Type],L$7)</f>
        <v>0</v>
      </c>
    </row>
    <row r="27" spans="1:12" ht="15" customHeight="1" x14ac:dyDescent="0.2">
      <c r="A27" s="96" t="s">
        <v>405</v>
      </c>
      <c r="B27" s="95">
        <f>COUNTIFS(Table1[Country],$A27)</f>
        <v>1</v>
      </c>
      <c r="C27" s="95">
        <f>COUNTIFS(Table1[Country],$A27,Table1[Type],C$7)</f>
        <v>0</v>
      </c>
      <c r="D27" s="95">
        <f>COUNTIFS(Table1[Country],$A27,Table1[Type],D$7)</f>
        <v>0</v>
      </c>
      <c r="E27" s="95">
        <f>COUNTIFS(Table1[Country],$A27,Table1[Type],E$7)</f>
        <v>0</v>
      </c>
      <c r="F27" s="95">
        <f>COUNTIFS(Table1[Country],$A27,Table1[Type],F$7)</f>
        <v>0</v>
      </c>
      <c r="G27" s="95">
        <f>COUNTIFS(Table1[Country],$A27,Table1[Type],G$7)</f>
        <v>0</v>
      </c>
      <c r="H27" s="95">
        <f>COUNTIFS(Table1[Country],$A27,Table1[Type],H$7)</f>
        <v>1</v>
      </c>
      <c r="I27" s="95">
        <f>COUNTIFS(Table1[Country],$A27,Table1[Type],I$7)</f>
        <v>0</v>
      </c>
      <c r="J27" s="95">
        <f>COUNTIFS(Table1[Country],$A27,Table1[Type],J$7)</f>
        <v>0</v>
      </c>
      <c r="K27" s="95">
        <f>COUNTIFS(Table1[Country],$A27,Table1[Type],K$7)</f>
        <v>0</v>
      </c>
      <c r="L27" s="95">
        <f>COUNTIFS(Table1[Country],$A27,Table1[Type],L$7)</f>
        <v>0</v>
      </c>
    </row>
    <row r="28" spans="1:12" ht="15" customHeight="1" x14ac:dyDescent="0.2">
      <c r="A28" s="96" t="s">
        <v>412</v>
      </c>
      <c r="B28" s="95">
        <f>COUNTIFS(Table1[Country],$A28)</f>
        <v>2</v>
      </c>
      <c r="C28" s="95">
        <f>COUNTIFS(Table1[Country],$A28,Table1[Type],C$7)</f>
        <v>0</v>
      </c>
      <c r="D28" s="95">
        <f>COUNTIFS(Table1[Country],$A28,Table1[Type],D$7)</f>
        <v>0</v>
      </c>
      <c r="E28" s="95">
        <f>COUNTIFS(Table1[Country],$A28,Table1[Type],E$7)</f>
        <v>0</v>
      </c>
      <c r="F28" s="95">
        <f>COUNTIFS(Table1[Country],$A28,Table1[Type],F$7)</f>
        <v>0</v>
      </c>
      <c r="G28" s="95">
        <f>COUNTIFS(Table1[Country],$A28,Table1[Type],G$7)</f>
        <v>0</v>
      </c>
      <c r="H28" s="95">
        <f>COUNTIFS(Table1[Country],$A28,Table1[Type],H$7)</f>
        <v>1</v>
      </c>
      <c r="I28" s="95">
        <f>COUNTIFS(Table1[Country],$A28,Table1[Type],I$7)</f>
        <v>0</v>
      </c>
      <c r="J28" s="95">
        <f>COUNTIFS(Table1[Country],$A28,Table1[Type],J$7)</f>
        <v>1</v>
      </c>
      <c r="K28" s="95">
        <f>COUNTIFS(Table1[Country],$A28,Table1[Type],K$7)</f>
        <v>0</v>
      </c>
      <c r="L28" s="95">
        <f>COUNTIFS(Table1[Country],$A28,Table1[Type],L$7)</f>
        <v>0</v>
      </c>
    </row>
    <row r="29" spans="1:12" ht="15" customHeight="1" x14ac:dyDescent="0.2">
      <c r="A29" s="96" t="s">
        <v>419</v>
      </c>
      <c r="B29" s="95">
        <f>COUNTIFS(Table1[Country],$A29)</f>
        <v>3</v>
      </c>
      <c r="C29" s="95">
        <f>COUNTIFS(Table1[Country],$A29,Table1[Type],C$7)</f>
        <v>0</v>
      </c>
      <c r="D29" s="95">
        <f>COUNTIFS(Table1[Country],$A29,Table1[Type],D$7)</f>
        <v>0</v>
      </c>
      <c r="E29" s="95">
        <f>COUNTIFS(Table1[Country],$A29,Table1[Type],E$7)</f>
        <v>0</v>
      </c>
      <c r="F29" s="95">
        <f>COUNTIFS(Table1[Country],$A29,Table1[Type],F$7)</f>
        <v>0</v>
      </c>
      <c r="G29" s="95">
        <f>COUNTIFS(Table1[Country],$A29,Table1[Type],G$7)</f>
        <v>0</v>
      </c>
      <c r="H29" s="95">
        <f>COUNTIFS(Table1[Country],$A29,Table1[Type],H$7)</f>
        <v>0</v>
      </c>
      <c r="I29" s="95">
        <f>COUNTIFS(Table1[Country],$A29,Table1[Type],I$7)</f>
        <v>0</v>
      </c>
      <c r="J29" s="95">
        <f>COUNTIFS(Table1[Country],$A29,Table1[Type],J$7)</f>
        <v>2</v>
      </c>
      <c r="K29" s="95">
        <f>COUNTIFS(Table1[Country],$A29,Table1[Type],K$7)</f>
        <v>1</v>
      </c>
      <c r="L29" s="95">
        <f>COUNTIFS(Table1[Country],$A29,Table1[Type],L$7)</f>
        <v>0</v>
      </c>
    </row>
    <row r="30" spans="1:12" ht="15" customHeight="1" x14ac:dyDescent="0.2">
      <c r="A30" s="96" t="s">
        <v>439</v>
      </c>
      <c r="B30" s="95">
        <f>COUNTIFS(Table1[Country],$A30)</f>
        <v>8</v>
      </c>
      <c r="C30" s="95">
        <f>COUNTIFS(Table1[Country],$A30,Table1[Type],C$7)</f>
        <v>1</v>
      </c>
      <c r="D30" s="95">
        <f>COUNTIFS(Table1[Country],$A30,Table1[Type],D$7)</f>
        <v>1</v>
      </c>
      <c r="E30" s="95">
        <f>COUNTIFS(Table1[Country],$A30,Table1[Type],E$7)</f>
        <v>1</v>
      </c>
      <c r="F30" s="95">
        <f>COUNTIFS(Table1[Country],$A30,Table1[Type],F$7)</f>
        <v>1</v>
      </c>
      <c r="G30" s="95">
        <f>COUNTIFS(Table1[Country],$A30,Table1[Type],G$7)</f>
        <v>1</v>
      </c>
      <c r="H30" s="95">
        <f>COUNTIFS(Table1[Country],$A30,Table1[Type],H$7)</f>
        <v>0</v>
      </c>
      <c r="I30" s="95">
        <f>COUNTIFS(Table1[Country],$A30,Table1[Type],I$7)</f>
        <v>1</v>
      </c>
      <c r="J30" s="95">
        <f>COUNTIFS(Table1[Country],$A30,Table1[Type],J$7)</f>
        <v>1</v>
      </c>
      <c r="K30" s="95">
        <f>COUNTIFS(Table1[Country],$A30,Table1[Type],K$7)</f>
        <v>1</v>
      </c>
      <c r="L30" s="95">
        <f>COUNTIFS(Table1[Country],$A30,Table1[Type],L$7)</f>
        <v>0</v>
      </c>
    </row>
    <row r="31" spans="1:12" ht="15" customHeight="1" x14ac:dyDescent="0.2">
      <c r="A31" s="96" t="s">
        <v>446</v>
      </c>
      <c r="B31" s="95">
        <f>COUNTIFS(Table1[Country],$A31)</f>
        <v>2</v>
      </c>
      <c r="C31" s="95">
        <f>COUNTIFS(Table1[Country],$A31,Table1[Type],C$7)</f>
        <v>0</v>
      </c>
      <c r="D31" s="95">
        <f>COUNTIFS(Table1[Country],$A31,Table1[Type],D$7)</f>
        <v>0</v>
      </c>
      <c r="E31" s="95">
        <f>COUNTIFS(Table1[Country],$A31,Table1[Type],E$7)</f>
        <v>0</v>
      </c>
      <c r="F31" s="95">
        <f>COUNTIFS(Table1[Country],$A31,Table1[Type],F$7)</f>
        <v>0</v>
      </c>
      <c r="G31" s="95">
        <f>COUNTIFS(Table1[Country],$A31,Table1[Type],G$7)</f>
        <v>0</v>
      </c>
      <c r="H31" s="95">
        <f>COUNTIFS(Table1[Country],$A31,Table1[Type],H$7)</f>
        <v>1</v>
      </c>
      <c r="I31" s="95">
        <f>COUNTIFS(Table1[Country],$A31,Table1[Type],I$7)</f>
        <v>1</v>
      </c>
      <c r="J31" s="95">
        <f>COUNTIFS(Table1[Country],$A31,Table1[Type],J$7)</f>
        <v>0</v>
      </c>
      <c r="K31" s="95">
        <f>COUNTIFS(Table1[Country],$A31,Table1[Type],K$7)</f>
        <v>0</v>
      </c>
      <c r="L31" s="95">
        <f>COUNTIFS(Table1[Country],$A31,Table1[Type],L$7)</f>
        <v>0</v>
      </c>
    </row>
    <row r="32" spans="1:12" ht="15" customHeight="1" x14ac:dyDescent="0.2">
      <c r="A32" s="96" t="s">
        <v>459</v>
      </c>
      <c r="B32" s="95">
        <f>COUNTIFS(Table1[Country],$A32)</f>
        <v>5</v>
      </c>
      <c r="C32" s="95">
        <f>COUNTIFS(Table1[Country],$A32,Table1[Type],C$7)</f>
        <v>0</v>
      </c>
      <c r="D32" s="95">
        <f>COUNTIFS(Table1[Country],$A32,Table1[Type],D$7)</f>
        <v>2</v>
      </c>
      <c r="E32" s="95">
        <f>COUNTIFS(Table1[Country],$A32,Table1[Type],E$7)</f>
        <v>0</v>
      </c>
      <c r="F32" s="95">
        <f>COUNTIFS(Table1[Country],$A32,Table1[Type],F$7)</f>
        <v>0</v>
      </c>
      <c r="G32" s="95">
        <f>COUNTIFS(Table1[Country],$A32,Table1[Type],G$7)</f>
        <v>0</v>
      </c>
      <c r="H32" s="95">
        <f>COUNTIFS(Table1[Country],$A32,Table1[Type],H$7)</f>
        <v>1</v>
      </c>
      <c r="I32" s="95">
        <f>COUNTIFS(Table1[Country],$A32,Table1[Type],I$7)</f>
        <v>1</v>
      </c>
      <c r="J32" s="95">
        <f>COUNTIFS(Table1[Country],$A32,Table1[Type],J$7)</f>
        <v>1</v>
      </c>
      <c r="K32" s="95">
        <f>COUNTIFS(Table1[Country],$A32,Table1[Type],K$7)</f>
        <v>0</v>
      </c>
      <c r="L32" s="95">
        <f>COUNTIFS(Table1[Country],$A32,Table1[Type],L$7)</f>
        <v>0</v>
      </c>
    </row>
    <row r="33" spans="1:12" ht="15" customHeight="1" x14ac:dyDescent="0.2">
      <c r="A33" s="96" t="s">
        <v>472</v>
      </c>
      <c r="B33" s="95">
        <f>COUNTIFS(Table1[Country],$A33)</f>
        <v>7</v>
      </c>
      <c r="C33" s="95">
        <f>COUNTIFS(Table1[Country],$A33,Table1[Type],C$7)</f>
        <v>1</v>
      </c>
      <c r="D33" s="95">
        <f>COUNTIFS(Table1[Country],$A33,Table1[Type],D$7)</f>
        <v>1</v>
      </c>
      <c r="E33" s="95">
        <f>COUNTIFS(Table1[Country],$A33,Table1[Type],E$7)</f>
        <v>1</v>
      </c>
      <c r="F33" s="95">
        <f>COUNTIFS(Table1[Country],$A33,Table1[Type],F$7)</f>
        <v>0</v>
      </c>
      <c r="G33" s="95">
        <f>COUNTIFS(Table1[Country],$A33,Table1[Type],G$7)</f>
        <v>1</v>
      </c>
      <c r="H33" s="95">
        <f>COUNTIFS(Table1[Country],$A33,Table1[Type],H$7)</f>
        <v>1</v>
      </c>
      <c r="I33" s="95">
        <f>COUNTIFS(Table1[Country],$A33,Table1[Type],I$7)</f>
        <v>1</v>
      </c>
      <c r="J33" s="95">
        <f>COUNTIFS(Table1[Country],$A33,Table1[Type],J$7)</f>
        <v>1</v>
      </c>
      <c r="K33" s="95">
        <f>COUNTIFS(Table1[Country],$A33,Table1[Type],K$7)</f>
        <v>0</v>
      </c>
      <c r="L33" s="95">
        <f>COUNTIFS(Table1[Country],$A33,Table1[Type],L$7)</f>
        <v>0</v>
      </c>
    </row>
    <row r="34" spans="1:12" ht="15" customHeight="1" x14ac:dyDescent="0.2">
      <c r="A34" s="96" t="s">
        <v>487</v>
      </c>
      <c r="B34" s="95">
        <f>COUNTIFS(Table1[Country],$A34)</f>
        <v>7</v>
      </c>
      <c r="C34" s="95">
        <f>COUNTIFS(Table1[Country],$A34,Table1[Type],C$7)</f>
        <v>0</v>
      </c>
      <c r="D34" s="95">
        <f>COUNTIFS(Table1[Country],$A34,Table1[Type],D$7)</f>
        <v>1</v>
      </c>
      <c r="E34" s="95">
        <f>COUNTIFS(Table1[Country],$A34,Table1[Type],E$7)</f>
        <v>1</v>
      </c>
      <c r="F34" s="95">
        <f>COUNTIFS(Table1[Country],$A34,Table1[Type],F$7)</f>
        <v>1</v>
      </c>
      <c r="G34" s="95">
        <f>COUNTIFS(Table1[Country],$A34,Table1[Type],G$7)</f>
        <v>0</v>
      </c>
      <c r="H34" s="95">
        <f>COUNTIFS(Table1[Country],$A34,Table1[Type],H$7)</f>
        <v>1</v>
      </c>
      <c r="I34" s="95">
        <f>COUNTIFS(Table1[Country],$A34,Table1[Type],I$7)</f>
        <v>1</v>
      </c>
      <c r="J34" s="95">
        <f>COUNTIFS(Table1[Country],$A34,Table1[Type],J$7)</f>
        <v>2</v>
      </c>
      <c r="K34" s="95">
        <f>COUNTIFS(Table1[Country],$A34,Table1[Type],K$7)</f>
        <v>0</v>
      </c>
      <c r="L34" s="95">
        <f>COUNTIFS(Table1[Country],$A34,Table1[Type],L$7)</f>
        <v>0</v>
      </c>
    </row>
    <row r="35" spans="1:12" ht="15" customHeight="1" x14ac:dyDescent="0.2">
      <c r="A35" s="96" t="s">
        <v>526</v>
      </c>
      <c r="B35" s="95">
        <f>COUNTIFS(Table1[Country],$A35)</f>
        <v>20</v>
      </c>
      <c r="C35" s="95">
        <f>COUNTIFS(Table1[Country],$A35,Table1[Type],C$7)</f>
        <v>1</v>
      </c>
      <c r="D35" s="95">
        <f>COUNTIFS(Table1[Country],$A35,Table1[Type],D$7)</f>
        <v>3</v>
      </c>
      <c r="E35" s="95">
        <f>COUNTIFS(Table1[Country],$A35,Table1[Type],E$7)</f>
        <v>2</v>
      </c>
      <c r="F35" s="95">
        <f>COUNTIFS(Table1[Country],$A35,Table1[Type],F$7)</f>
        <v>4</v>
      </c>
      <c r="G35" s="95">
        <f>COUNTIFS(Table1[Country],$A35,Table1[Type],G$7)</f>
        <v>2</v>
      </c>
      <c r="H35" s="95">
        <f>COUNTIFS(Table1[Country],$A35,Table1[Type],H$7)</f>
        <v>1</v>
      </c>
      <c r="I35" s="95">
        <f>COUNTIFS(Table1[Country],$A35,Table1[Type],I$7)</f>
        <v>1</v>
      </c>
      <c r="J35" s="95">
        <f>COUNTIFS(Table1[Country],$A35,Table1[Type],J$7)</f>
        <v>1</v>
      </c>
      <c r="K35" s="95">
        <f>COUNTIFS(Table1[Country],$A35,Table1[Type],K$7)</f>
        <v>1</v>
      </c>
      <c r="L35" s="95">
        <f>COUNTIFS(Table1[Country],$A35,Table1[Type],L$7)</f>
        <v>4</v>
      </c>
    </row>
    <row r="36" spans="1:12" ht="15" customHeight="1" x14ac:dyDescent="0.2">
      <c r="A36" s="96" t="s">
        <v>564</v>
      </c>
      <c r="B36" s="95">
        <f>COUNTIFS(Table1[Country],$A36)</f>
        <v>11</v>
      </c>
      <c r="C36" s="95">
        <f>COUNTIFS(Table1[Country],$A36,Table1[Type],C$7)</f>
        <v>1</v>
      </c>
      <c r="D36" s="95">
        <f>COUNTIFS(Table1[Country],$A36,Table1[Type],D$7)</f>
        <v>2</v>
      </c>
      <c r="E36" s="95">
        <f>COUNTIFS(Table1[Country],$A36,Table1[Type],E$7)</f>
        <v>1</v>
      </c>
      <c r="F36" s="95">
        <f>COUNTIFS(Table1[Country],$A36,Table1[Type],F$7)</f>
        <v>2</v>
      </c>
      <c r="G36" s="95">
        <f>COUNTIFS(Table1[Country],$A36,Table1[Type],G$7)</f>
        <v>1</v>
      </c>
      <c r="H36" s="95">
        <f>COUNTIFS(Table1[Country],$A36,Table1[Type],H$7)</f>
        <v>1</v>
      </c>
      <c r="I36" s="95">
        <f>COUNTIFS(Table1[Country],$A36,Table1[Type],I$7)</f>
        <v>1</v>
      </c>
      <c r="J36" s="95">
        <f>COUNTIFS(Table1[Country],$A36,Table1[Type],J$7)</f>
        <v>1</v>
      </c>
      <c r="K36" s="95">
        <f>COUNTIFS(Table1[Country],$A36,Table1[Type],K$7)</f>
        <v>1</v>
      </c>
      <c r="L36" s="95">
        <f>COUNTIFS(Table1[Country],$A36,Table1[Type],L$7)</f>
        <v>0</v>
      </c>
    </row>
    <row r="37" spans="1:12" ht="15" customHeight="1" x14ac:dyDescent="0.2">
      <c r="A37" s="96" t="s">
        <v>599</v>
      </c>
      <c r="B37" s="95">
        <f>COUNTIFS(Table1[Country],$A37)</f>
        <v>10</v>
      </c>
      <c r="C37" s="95">
        <f>COUNTIFS(Table1[Country],$A37,Table1[Type],C$7)</f>
        <v>0</v>
      </c>
      <c r="D37" s="95">
        <f>COUNTIFS(Table1[Country],$A37,Table1[Type],D$7)</f>
        <v>1</v>
      </c>
      <c r="E37" s="95">
        <f>COUNTIFS(Table1[Country],$A37,Table1[Type],E$7)</f>
        <v>1</v>
      </c>
      <c r="F37" s="95">
        <f>COUNTIFS(Table1[Country],$A37,Table1[Type],F$7)</f>
        <v>1</v>
      </c>
      <c r="G37" s="95">
        <f>COUNTIFS(Table1[Country],$A37,Table1[Type],G$7)</f>
        <v>0</v>
      </c>
      <c r="H37" s="95">
        <f>COUNTIFS(Table1[Country],$A37,Table1[Type],H$7)</f>
        <v>3</v>
      </c>
      <c r="I37" s="95">
        <f>COUNTIFS(Table1[Country],$A37,Table1[Type],I$7)</f>
        <v>1</v>
      </c>
      <c r="J37" s="95">
        <f>COUNTIFS(Table1[Country],$A37,Table1[Type],J$7)</f>
        <v>1</v>
      </c>
      <c r="K37" s="95">
        <f>COUNTIFS(Table1[Country],$A37,Table1[Type],K$7)</f>
        <v>2</v>
      </c>
      <c r="L37" s="95">
        <f>COUNTIFS(Table1[Country],$A37,Table1[Type],L$7)</f>
        <v>0</v>
      </c>
    </row>
    <row r="38" spans="1:12" s="100" customFormat="1" ht="15" customHeight="1" x14ac:dyDescent="0.2">
      <c r="A38" s="98" t="s">
        <v>609</v>
      </c>
      <c r="B38" s="99">
        <f>SUBTOTAL(109,Table4[Total])</f>
        <v>236</v>
      </c>
      <c r="C38" s="99">
        <f>SUBTOTAL(109,Table4[Comprehensive Agriculture Policies and Regulations])</f>
        <v>17</v>
      </c>
      <c r="D38" s="99">
        <f t="shared" ref="D38:L38" si="0">SUBTOTAL(109,D8:D37)</f>
        <v>36</v>
      </c>
      <c r="E38" s="99">
        <f t="shared" si="0"/>
        <v>22</v>
      </c>
      <c r="F38" s="99">
        <f t="shared" si="0"/>
        <v>24</v>
      </c>
      <c r="G38" s="99">
        <f t="shared" si="0"/>
        <v>18</v>
      </c>
      <c r="H38" s="99">
        <f t="shared" si="0"/>
        <v>29</v>
      </c>
      <c r="I38" s="99">
        <f t="shared" si="0"/>
        <v>26</v>
      </c>
      <c r="J38" s="99">
        <f t="shared" si="0"/>
        <v>38</v>
      </c>
      <c r="K38" s="99">
        <f t="shared" si="0"/>
        <v>17</v>
      </c>
      <c r="L38" s="99">
        <f t="shared" si="0"/>
        <v>9</v>
      </c>
    </row>
    <row r="40" spans="1:12" ht="18" x14ac:dyDescent="0.2">
      <c r="A40" s="111" t="s">
        <v>608</v>
      </c>
    </row>
    <row r="41" spans="1:12" ht="45" x14ac:dyDescent="0.2">
      <c r="A41" s="101" t="s">
        <v>39</v>
      </c>
      <c r="B41" s="102" t="s">
        <v>609</v>
      </c>
      <c r="C41" s="103" t="s">
        <v>2</v>
      </c>
      <c r="D41" s="103" t="s">
        <v>3</v>
      </c>
      <c r="E41" s="103" t="s">
        <v>178</v>
      </c>
      <c r="F41" s="103" t="s">
        <v>66</v>
      </c>
      <c r="G41" s="103" t="s">
        <v>68</v>
      </c>
      <c r="H41" s="103" t="s">
        <v>575</v>
      </c>
      <c r="I41" s="103" t="s">
        <v>371</v>
      </c>
      <c r="J41" s="103" t="s">
        <v>92</v>
      </c>
      <c r="L41" s="96"/>
    </row>
    <row r="42" spans="1:12" ht="15" customHeight="1" x14ac:dyDescent="0.2">
      <c r="A42" s="104" t="s">
        <v>31</v>
      </c>
      <c r="B42" s="105">
        <f>COUNTIFS(Table2[Country],$A42)</f>
        <v>2</v>
      </c>
      <c r="C42" s="105">
        <f>COUNTIFS(Table2[Country],$A42,Table2[Type],C$41)</f>
        <v>1</v>
      </c>
      <c r="D42" s="105">
        <f>COUNTIFS(Table2[Country],$A42,Table2[Type],D$41)</f>
        <v>1</v>
      </c>
      <c r="E42" s="105">
        <f>COUNTIFS(Table2[Country],$A42,Table2[Type],E$41)</f>
        <v>0</v>
      </c>
      <c r="F42" s="105">
        <f>COUNTIFS(Table2[Country],$A42,Table2[Type],F$41)</f>
        <v>0</v>
      </c>
      <c r="G42" s="105">
        <f>COUNTIFS(Table2[Country],$A42,Table2[Type],G$41)</f>
        <v>0</v>
      </c>
      <c r="H42" s="105">
        <f>COUNTIFS(Table2[Country],$A42,Table2[Type],H$41)</f>
        <v>0</v>
      </c>
      <c r="I42" s="105">
        <f>COUNTIFS(Table2[Country],$A42,Table2[Type],I$41)</f>
        <v>0</v>
      </c>
      <c r="J42" s="105">
        <f>COUNTIFS(Table2[Country],$A42,Table2[Type],J$41)</f>
        <v>0</v>
      </c>
      <c r="L42" s="96"/>
    </row>
    <row r="43" spans="1:12" ht="15" customHeight="1" x14ac:dyDescent="0.2">
      <c r="A43" s="96" t="s">
        <v>40</v>
      </c>
      <c r="B43" s="95">
        <f>COUNTIFS(Table2[Country],$A43)</f>
        <v>4</v>
      </c>
      <c r="C43" s="95">
        <f>COUNTIFS(Table2[Country],$A43,Table2[Type],C$41)</f>
        <v>1</v>
      </c>
      <c r="D43" s="95">
        <f>COUNTIFS(Table2[Country],$A43,Table2[Type],D$41)</f>
        <v>1</v>
      </c>
      <c r="E43" s="95">
        <f>COUNTIFS(Table2[Country],$A43,Table2[Type],E$41)</f>
        <v>0</v>
      </c>
      <c r="F43" s="95">
        <f>COUNTIFS(Table2[Country],$A43,Table2[Type],F$41)</f>
        <v>1</v>
      </c>
      <c r="G43" s="95">
        <f>COUNTIFS(Table2[Country],$A43,Table2[Type],G$41)</f>
        <v>1</v>
      </c>
      <c r="H43" s="95">
        <f>COUNTIFS(Table2[Country],$A43,Table2[Type],H$41)</f>
        <v>0</v>
      </c>
      <c r="I43" s="95">
        <f>COUNTIFS(Table2[Country],$A43,Table2[Type],I$41)</f>
        <v>0</v>
      </c>
      <c r="J43" s="95">
        <f>COUNTIFS(Table2[Country],$A43,Table2[Type],J$41)</f>
        <v>0</v>
      </c>
      <c r="L43" s="96"/>
    </row>
    <row r="44" spans="1:12" ht="15" customHeight="1" x14ac:dyDescent="0.2">
      <c r="A44" s="104" t="s">
        <v>95</v>
      </c>
      <c r="B44" s="105">
        <f>COUNTIFS(Table2[Country],$A44)</f>
        <v>2</v>
      </c>
      <c r="C44" s="105">
        <f>COUNTIFS(Table2[Country],$A44,Table2[Type],C$41)</f>
        <v>1</v>
      </c>
      <c r="D44" s="105">
        <f>COUNTIFS(Table2[Country],$A44,Table2[Type],D$41)</f>
        <v>1</v>
      </c>
      <c r="E44" s="105">
        <f>COUNTIFS(Table2[Country],$A44,Table2[Type],E$41)</f>
        <v>0</v>
      </c>
      <c r="F44" s="105">
        <f>COUNTIFS(Table2[Country],$A44,Table2[Type],F$41)</f>
        <v>0</v>
      </c>
      <c r="G44" s="105">
        <f>COUNTIFS(Table2[Country],$A44,Table2[Type],G$41)</f>
        <v>0</v>
      </c>
      <c r="H44" s="105">
        <f>COUNTIFS(Table2[Country],$A44,Table2[Type],H$41)</f>
        <v>0</v>
      </c>
      <c r="I44" s="105">
        <f>COUNTIFS(Table2[Country],$A44,Table2[Type],I$41)</f>
        <v>0</v>
      </c>
      <c r="J44" s="105">
        <f>COUNTIFS(Table2[Country],$A44,Table2[Type],J$41)</f>
        <v>0</v>
      </c>
      <c r="L44" s="96"/>
    </row>
    <row r="45" spans="1:12" ht="15" customHeight="1" x14ac:dyDescent="0.2">
      <c r="A45" s="96" t="s">
        <v>125</v>
      </c>
      <c r="B45" s="95">
        <f>COUNTIFS(Table2[Country],$A45)</f>
        <v>5</v>
      </c>
      <c r="C45" s="95">
        <f>COUNTIFS(Table2[Country],$A45,Table2[Type],C$41)</f>
        <v>1</v>
      </c>
      <c r="D45" s="95">
        <f>COUNTIFS(Table2[Country],$A45,Table2[Type],D$41)</f>
        <v>1</v>
      </c>
      <c r="E45" s="95">
        <f>COUNTIFS(Table2[Country],$A45,Table2[Type],E$41)</f>
        <v>0</v>
      </c>
      <c r="F45" s="95">
        <f>COUNTIFS(Table2[Country],$A45,Table2[Type],F$41)</f>
        <v>1</v>
      </c>
      <c r="G45" s="95">
        <f>COUNTIFS(Table2[Country],$A45,Table2[Type],G$41)</f>
        <v>0</v>
      </c>
      <c r="H45" s="95">
        <f>COUNTIFS(Table2[Country],$A45,Table2[Type],H$41)</f>
        <v>1</v>
      </c>
      <c r="I45" s="95">
        <f>COUNTIFS(Table2[Country],$A45,Table2[Type],I$41)</f>
        <v>0</v>
      </c>
      <c r="J45" s="95">
        <f>COUNTIFS(Table2[Country],$A45,Table2[Type],J$41)</f>
        <v>1</v>
      </c>
      <c r="L45" s="96"/>
    </row>
    <row r="46" spans="1:12" ht="15" customHeight="1" x14ac:dyDescent="0.2">
      <c r="A46" s="104" t="s">
        <v>165</v>
      </c>
      <c r="B46" s="105">
        <f>COUNTIFS(Table2[Country],$A46)</f>
        <v>2</v>
      </c>
      <c r="C46" s="105">
        <f>COUNTIFS(Table2[Country],$A46,Table2[Type],C$41)</f>
        <v>1</v>
      </c>
      <c r="D46" s="105">
        <f>COUNTIFS(Table2[Country],$A46,Table2[Type],D$41)</f>
        <v>1</v>
      </c>
      <c r="E46" s="105">
        <f>COUNTIFS(Table2[Country],$A46,Table2[Type],E$41)</f>
        <v>0</v>
      </c>
      <c r="F46" s="105">
        <f>COUNTIFS(Table2[Country],$A46,Table2[Type],F$41)</f>
        <v>0</v>
      </c>
      <c r="G46" s="105">
        <f>COUNTIFS(Table2[Country],$A46,Table2[Type],G$41)</f>
        <v>0</v>
      </c>
      <c r="H46" s="105">
        <f>COUNTIFS(Table2[Country],$A46,Table2[Type],H$41)</f>
        <v>0</v>
      </c>
      <c r="I46" s="105">
        <f>COUNTIFS(Table2[Country],$A46,Table2[Type],I$41)</f>
        <v>0</v>
      </c>
      <c r="J46" s="105">
        <f>COUNTIFS(Table2[Country],$A46,Table2[Type],J$41)</f>
        <v>0</v>
      </c>
      <c r="L46" s="96"/>
    </row>
    <row r="47" spans="1:12" ht="15" customHeight="1" x14ac:dyDescent="0.2">
      <c r="A47" s="96" t="s">
        <v>176</v>
      </c>
      <c r="B47" s="95">
        <f>COUNTIFS(Table2[Country],$A47)</f>
        <v>3</v>
      </c>
      <c r="C47" s="95">
        <f>COUNTIFS(Table2[Country],$A47,Table2[Type],C$41)</f>
        <v>1</v>
      </c>
      <c r="D47" s="95">
        <f>COUNTIFS(Table2[Country],$A47,Table2[Type],D$41)</f>
        <v>0</v>
      </c>
      <c r="E47" s="95">
        <f>COUNTIFS(Table2[Country],$A47,Table2[Type],E$41)</f>
        <v>2</v>
      </c>
      <c r="F47" s="95">
        <f>COUNTIFS(Table2[Country],$A47,Table2[Type],F$41)</f>
        <v>0</v>
      </c>
      <c r="G47" s="95">
        <f>COUNTIFS(Table2[Country],$A47,Table2[Type],G$41)</f>
        <v>0</v>
      </c>
      <c r="H47" s="95">
        <f>COUNTIFS(Table2[Country],$A47,Table2[Type],H$41)</f>
        <v>0</v>
      </c>
      <c r="I47" s="95">
        <f>COUNTIFS(Table2[Country],$A47,Table2[Type],I$41)</f>
        <v>0</v>
      </c>
      <c r="J47" s="95">
        <f>COUNTIFS(Table2[Country],$A47,Table2[Type],J$41)</f>
        <v>0</v>
      </c>
      <c r="L47" s="96"/>
    </row>
    <row r="48" spans="1:12" ht="15" customHeight="1" x14ac:dyDescent="0.2">
      <c r="A48" s="104" t="s">
        <v>187</v>
      </c>
      <c r="B48" s="105">
        <f>COUNTIFS(Table2[Country],$A48)</f>
        <v>1</v>
      </c>
      <c r="C48" s="105">
        <f>COUNTIFS(Table2[Country],$A48,Table2[Type],C$41)</f>
        <v>1</v>
      </c>
      <c r="D48" s="105">
        <f>COUNTIFS(Table2[Country],$A48,Table2[Type],D$41)</f>
        <v>0</v>
      </c>
      <c r="E48" s="105">
        <f>COUNTIFS(Table2[Country],$A48,Table2[Type],E$41)</f>
        <v>0</v>
      </c>
      <c r="F48" s="105">
        <f>COUNTIFS(Table2[Country],$A48,Table2[Type],F$41)</f>
        <v>0</v>
      </c>
      <c r="G48" s="105">
        <f>COUNTIFS(Table2[Country],$A48,Table2[Type],G$41)</f>
        <v>0</v>
      </c>
      <c r="H48" s="105">
        <f>COUNTIFS(Table2[Country],$A48,Table2[Type],H$41)</f>
        <v>0</v>
      </c>
      <c r="I48" s="105">
        <f>COUNTIFS(Table2[Country],$A48,Table2[Type],I$41)</f>
        <v>0</v>
      </c>
      <c r="J48" s="105">
        <f>COUNTIFS(Table2[Country],$A48,Table2[Type],J$41)</f>
        <v>0</v>
      </c>
      <c r="L48" s="96"/>
    </row>
    <row r="49" spans="1:12" ht="15" customHeight="1" x14ac:dyDescent="0.2">
      <c r="A49" s="96" t="s">
        <v>206</v>
      </c>
      <c r="B49" s="95">
        <f>COUNTIFS(Table2[Country],$A49)</f>
        <v>3</v>
      </c>
      <c r="C49" s="95">
        <f>COUNTIFS(Table2[Country],$A49,Table2[Type],C$41)</f>
        <v>1</v>
      </c>
      <c r="D49" s="95">
        <f>COUNTIFS(Table2[Country],$A49,Table2[Type],D$41)</f>
        <v>1</v>
      </c>
      <c r="E49" s="95">
        <f>COUNTIFS(Table2[Country],$A49,Table2[Type],E$41)</f>
        <v>1</v>
      </c>
      <c r="F49" s="95">
        <f>COUNTIFS(Table2[Country],$A49,Table2[Type],F$41)</f>
        <v>0</v>
      </c>
      <c r="G49" s="95">
        <f>COUNTIFS(Table2[Country],$A49,Table2[Type],G$41)</f>
        <v>0</v>
      </c>
      <c r="H49" s="95">
        <f>COUNTIFS(Table2[Country],$A49,Table2[Type],H$41)</f>
        <v>0</v>
      </c>
      <c r="I49" s="95">
        <f>COUNTIFS(Table2[Country],$A49,Table2[Type],I$41)</f>
        <v>0</v>
      </c>
      <c r="J49" s="95">
        <f>COUNTIFS(Table2[Country],$A49,Table2[Type],J$41)</f>
        <v>0</v>
      </c>
      <c r="L49" s="96"/>
    </row>
    <row r="50" spans="1:12" ht="15" customHeight="1" x14ac:dyDescent="0.2">
      <c r="A50" s="104" t="s">
        <v>224</v>
      </c>
      <c r="B50" s="105">
        <f>COUNTIFS(Table2[Country],$A50)</f>
        <v>2</v>
      </c>
      <c r="C50" s="105">
        <f>COUNTIFS(Table2[Country],$A50,Table2[Type],C$41)</f>
        <v>1</v>
      </c>
      <c r="D50" s="105">
        <f>COUNTIFS(Table2[Country],$A50,Table2[Type],D$41)</f>
        <v>1</v>
      </c>
      <c r="E50" s="105">
        <f>COUNTIFS(Table2[Country],$A50,Table2[Type],E$41)</f>
        <v>0</v>
      </c>
      <c r="F50" s="105">
        <f>COUNTIFS(Table2[Country],$A50,Table2[Type],F$41)</f>
        <v>0</v>
      </c>
      <c r="G50" s="105">
        <f>COUNTIFS(Table2[Country],$A50,Table2[Type],G$41)</f>
        <v>0</v>
      </c>
      <c r="H50" s="105">
        <f>COUNTIFS(Table2[Country],$A50,Table2[Type],H$41)</f>
        <v>0</v>
      </c>
      <c r="I50" s="105">
        <f>COUNTIFS(Table2[Country],$A50,Table2[Type],I$41)</f>
        <v>0</v>
      </c>
      <c r="J50" s="105">
        <f>COUNTIFS(Table2[Country],$A50,Table2[Type],J$41)</f>
        <v>0</v>
      </c>
      <c r="L50" s="96"/>
    </row>
    <row r="51" spans="1:12" ht="15" customHeight="1" x14ac:dyDescent="0.2">
      <c r="A51" s="96" t="s">
        <v>239</v>
      </c>
      <c r="B51" s="95">
        <f>COUNTIFS(Table2[Country],$A51)</f>
        <v>3</v>
      </c>
      <c r="C51" s="95">
        <f>COUNTIFS(Table2[Country],$A51,Table2[Type],C$41)</f>
        <v>2</v>
      </c>
      <c r="D51" s="95">
        <f>COUNTIFS(Table2[Country],$A51,Table2[Type],D$41)</f>
        <v>1</v>
      </c>
      <c r="E51" s="95">
        <f>COUNTIFS(Table2[Country],$A51,Table2[Type],E$41)</f>
        <v>0</v>
      </c>
      <c r="F51" s="95">
        <f>COUNTIFS(Table2[Country],$A51,Table2[Type],F$41)</f>
        <v>0</v>
      </c>
      <c r="G51" s="95">
        <f>COUNTIFS(Table2[Country],$A51,Table2[Type],G$41)</f>
        <v>0</v>
      </c>
      <c r="H51" s="95">
        <f>COUNTIFS(Table2[Country],$A51,Table2[Type],H$41)</f>
        <v>0</v>
      </c>
      <c r="I51" s="95">
        <f>COUNTIFS(Table2[Country],$A51,Table2[Type],I$41)</f>
        <v>0</v>
      </c>
      <c r="J51" s="95">
        <f>COUNTIFS(Table2[Country],$A51,Table2[Type],J$41)</f>
        <v>0</v>
      </c>
      <c r="L51" s="96"/>
    </row>
    <row r="52" spans="1:12" ht="15" customHeight="1" x14ac:dyDescent="0.2">
      <c r="A52" s="104" t="s">
        <v>265</v>
      </c>
      <c r="B52" s="105">
        <f>COUNTIFS(Table2[Country],$A52)</f>
        <v>6</v>
      </c>
      <c r="C52" s="105">
        <f>COUNTIFS(Table2[Country],$A52,Table2[Type],C$41)</f>
        <v>1</v>
      </c>
      <c r="D52" s="105">
        <f>COUNTIFS(Table2[Country],$A52,Table2[Type],D$41)</f>
        <v>1</v>
      </c>
      <c r="E52" s="105">
        <f>COUNTIFS(Table2[Country],$A52,Table2[Type],E$41)</f>
        <v>3</v>
      </c>
      <c r="F52" s="105">
        <f>COUNTIFS(Table2[Country],$A52,Table2[Type],F$41)</f>
        <v>1</v>
      </c>
      <c r="G52" s="105">
        <f>COUNTIFS(Table2[Country],$A52,Table2[Type],G$41)</f>
        <v>0</v>
      </c>
      <c r="H52" s="105">
        <f>COUNTIFS(Table2[Country],$A52,Table2[Type],H$41)</f>
        <v>0</v>
      </c>
      <c r="I52" s="105">
        <f>COUNTIFS(Table2[Country],$A52,Table2[Type],I$41)</f>
        <v>0</v>
      </c>
      <c r="J52" s="105">
        <f>COUNTIFS(Table2[Country],$A52,Table2[Type],J$41)</f>
        <v>0</v>
      </c>
      <c r="L52" s="96"/>
    </row>
    <row r="53" spans="1:12" ht="15" customHeight="1" x14ac:dyDescent="0.2">
      <c r="A53" s="96" t="s">
        <v>291</v>
      </c>
      <c r="B53" s="95">
        <f>COUNTIFS(Table2[Country],$A53)</f>
        <v>1</v>
      </c>
      <c r="C53" s="95">
        <f>COUNTIFS(Table2[Country],$A53,Table2[Type],C$41)</f>
        <v>1</v>
      </c>
      <c r="D53" s="95">
        <f>COUNTIFS(Table2[Country],$A53,Table2[Type],D$41)</f>
        <v>0</v>
      </c>
      <c r="E53" s="95">
        <f>COUNTIFS(Table2[Country],$A53,Table2[Type],E$41)</f>
        <v>0</v>
      </c>
      <c r="F53" s="95">
        <f>COUNTIFS(Table2[Country],$A53,Table2[Type],F$41)</f>
        <v>0</v>
      </c>
      <c r="G53" s="95">
        <f>COUNTIFS(Table2[Country],$A53,Table2[Type],G$41)</f>
        <v>0</v>
      </c>
      <c r="H53" s="95">
        <f>COUNTIFS(Table2[Country],$A53,Table2[Type],H$41)</f>
        <v>0</v>
      </c>
      <c r="I53" s="95">
        <f>COUNTIFS(Table2[Country],$A53,Table2[Type],I$41)</f>
        <v>0</v>
      </c>
      <c r="J53" s="95">
        <f>COUNTIFS(Table2[Country],$A53,Table2[Type],J$41)</f>
        <v>0</v>
      </c>
      <c r="L53" s="96"/>
    </row>
    <row r="54" spans="1:12" ht="15" customHeight="1" x14ac:dyDescent="0.2">
      <c r="A54" s="104" t="s">
        <v>305</v>
      </c>
      <c r="B54" s="105">
        <f>COUNTIFS(Table2[Country],$A54)</f>
        <v>2</v>
      </c>
      <c r="C54" s="105">
        <f>COUNTIFS(Table2[Country],$A54,Table2[Type],C$41)</f>
        <v>1</v>
      </c>
      <c r="D54" s="105">
        <f>COUNTIFS(Table2[Country],$A54,Table2[Type],D$41)</f>
        <v>1</v>
      </c>
      <c r="E54" s="105">
        <f>COUNTIFS(Table2[Country],$A54,Table2[Type],E$41)</f>
        <v>0</v>
      </c>
      <c r="F54" s="105">
        <f>COUNTIFS(Table2[Country],$A54,Table2[Type],F$41)</f>
        <v>0</v>
      </c>
      <c r="G54" s="105">
        <f>COUNTIFS(Table2[Country],$A54,Table2[Type],G$41)</f>
        <v>0</v>
      </c>
      <c r="H54" s="105">
        <f>COUNTIFS(Table2[Country],$A54,Table2[Type],H$41)</f>
        <v>0</v>
      </c>
      <c r="I54" s="105">
        <f>COUNTIFS(Table2[Country],$A54,Table2[Type],I$41)</f>
        <v>0</v>
      </c>
      <c r="J54" s="105">
        <f>COUNTIFS(Table2[Country],$A54,Table2[Type],J$41)</f>
        <v>0</v>
      </c>
      <c r="L54" s="96"/>
    </row>
    <row r="55" spans="1:12" ht="15" customHeight="1" x14ac:dyDescent="0.2">
      <c r="A55" s="96" t="s">
        <v>322</v>
      </c>
      <c r="B55" s="95">
        <f>COUNTIFS(Table2[Country],$A55)</f>
        <v>3</v>
      </c>
      <c r="C55" s="95">
        <f>COUNTIFS(Table2[Country],$A55,Table2[Type],C$41)</f>
        <v>1</v>
      </c>
      <c r="D55" s="95">
        <f>COUNTIFS(Table2[Country],$A55,Table2[Type],D$41)</f>
        <v>1</v>
      </c>
      <c r="E55" s="95">
        <f>COUNTIFS(Table2[Country],$A55,Table2[Type],E$41)</f>
        <v>0</v>
      </c>
      <c r="F55" s="95">
        <f>COUNTIFS(Table2[Country],$A55,Table2[Type],F$41)</f>
        <v>0</v>
      </c>
      <c r="G55" s="95">
        <f>COUNTIFS(Table2[Country],$A55,Table2[Type],G$41)</f>
        <v>0</v>
      </c>
      <c r="H55" s="95">
        <f>COUNTIFS(Table2[Country],$A55,Table2[Type],H$41)</f>
        <v>0</v>
      </c>
      <c r="I55" s="95">
        <f>COUNTIFS(Table2[Country],$A55,Table2[Type],I$41)</f>
        <v>1</v>
      </c>
      <c r="J55" s="95">
        <f>COUNTIFS(Table2[Country],$A55,Table2[Type],J$41)</f>
        <v>0</v>
      </c>
      <c r="L55" s="96"/>
    </row>
    <row r="56" spans="1:12" ht="15" customHeight="1" x14ac:dyDescent="0.2">
      <c r="A56" s="104" t="s">
        <v>364</v>
      </c>
      <c r="B56" s="105">
        <f>COUNTIFS(Table2[Country],$A56)</f>
        <v>6</v>
      </c>
      <c r="C56" s="105">
        <f>COUNTIFS(Table2[Country],$A56,Table2[Type],C$41)</f>
        <v>0</v>
      </c>
      <c r="D56" s="105">
        <f>COUNTIFS(Table2[Country],$A56,Table2[Type],D$41)</f>
        <v>3</v>
      </c>
      <c r="E56" s="105">
        <f>COUNTIFS(Table2[Country],$A56,Table2[Type],E$41)</f>
        <v>1</v>
      </c>
      <c r="F56" s="105">
        <f>COUNTIFS(Table2[Country],$A56,Table2[Type],F$41)</f>
        <v>0</v>
      </c>
      <c r="G56" s="105">
        <f>COUNTIFS(Table2[Country],$A56,Table2[Type],G$41)</f>
        <v>0</v>
      </c>
      <c r="H56" s="105">
        <f>COUNTIFS(Table2[Country],$A56,Table2[Type],H$41)</f>
        <v>0</v>
      </c>
      <c r="I56" s="105">
        <f>COUNTIFS(Table2[Country],$A56,Table2[Type],I$41)</f>
        <v>2</v>
      </c>
      <c r="J56" s="105">
        <f>COUNTIFS(Table2[Country],$A56,Table2[Type],J$41)</f>
        <v>0</v>
      </c>
      <c r="L56" s="96"/>
    </row>
    <row r="57" spans="1:12" ht="15" customHeight="1" x14ac:dyDescent="0.2">
      <c r="A57" s="96" t="s">
        <v>387</v>
      </c>
      <c r="B57" s="95">
        <f>COUNTIFS(Table2[Country],$A57)</f>
        <v>2</v>
      </c>
      <c r="C57" s="95">
        <f>COUNTIFS(Table2[Country],$A57,Table2[Type],C$41)</f>
        <v>1</v>
      </c>
      <c r="D57" s="95">
        <f>COUNTIFS(Table2[Country],$A57,Table2[Type],D$41)</f>
        <v>1</v>
      </c>
      <c r="E57" s="95">
        <f>COUNTIFS(Table2[Country],$A57,Table2[Type],E$41)</f>
        <v>0</v>
      </c>
      <c r="F57" s="95">
        <f>COUNTIFS(Table2[Country],$A57,Table2[Type],F$41)</f>
        <v>0</v>
      </c>
      <c r="G57" s="95">
        <f>COUNTIFS(Table2[Country],$A57,Table2[Type],G$41)</f>
        <v>0</v>
      </c>
      <c r="H57" s="95">
        <f>COUNTIFS(Table2[Country],$A57,Table2[Type],H$41)</f>
        <v>0</v>
      </c>
      <c r="I57" s="95">
        <f>COUNTIFS(Table2[Country],$A57,Table2[Type],I$41)</f>
        <v>0</v>
      </c>
      <c r="J57" s="95">
        <f>COUNTIFS(Table2[Country],$A57,Table2[Type],J$41)</f>
        <v>0</v>
      </c>
      <c r="L57" s="96"/>
    </row>
    <row r="58" spans="1:12" ht="15" customHeight="1" x14ac:dyDescent="0.2">
      <c r="A58" s="104" t="s">
        <v>400</v>
      </c>
      <c r="B58" s="105">
        <f>COUNTIFS(Table2[Country],$A58)</f>
        <v>1</v>
      </c>
      <c r="C58" s="105">
        <f>COUNTIFS(Table2[Country],$A58,Table2[Type],C$41)</f>
        <v>0</v>
      </c>
      <c r="D58" s="105">
        <f>COUNTIFS(Table2[Country],$A58,Table2[Type],D$41)</f>
        <v>1</v>
      </c>
      <c r="E58" s="105">
        <f>COUNTIFS(Table2[Country],$A58,Table2[Type],E$41)</f>
        <v>0</v>
      </c>
      <c r="F58" s="105">
        <f>COUNTIFS(Table2[Country],$A58,Table2[Type],F$41)</f>
        <v>0</v>
      </c>
      <c r="G58" s="105">
        <f>COUNTIFS(Table2[Country],$A58,Table2[Type],G$41)</f>
        <v>0</v>
      </c>
      <c r="H58" s="105">
        <f>COUNTIFS(Table2[Country],$A58,Table2[Type],H$41)</f>
        <v>0</v>
      </c>
      <c r="I58" s="105">
        <f>COUNTIFS(Table2[Country],$A58,Table2[Type],I$41)</f>
        <v>0</v>
      </c>
      <c r="J58" s="105">
        <f>COUNTIFS(Table2[Country],$A58,Table2[Type],J$41)</f>
        <v>0</v>
      </c>
      <c r="L58" s="96"/>
    </row>
    <row r="59" spans="1:12" ht="15" customHeight="1" x14ac:dyDescent="0.2">
      <c r="A59" s="96" t="s">
        <v>405</v>
      </c>
      <c r="B59" s="95">
        <f>COUNTIFS(Table2[Country],$A59)</f>
        <v>1</v>
      </c>
      <c r="C59" s="95">
        <f>COUNTIFS(Table2[Country],$A59,Table2[Type],C$41)</f>
        <v>1</v>
      </c>
      <c r="D59" s="95">
        <f>COUNTIFS(Table2[Country],$A59,Table2[Type],D$41)</f>
        <v>0</v>
      </c>
      <c r="E59" s="95">
        <f>COUNTIFS(Table2[Country],$A59,Table2[Type],E$41)</f>
        <v>0</v>
      </c>
      <c r="F59" s="95">
        <f>COUNTIFS(Table2[Country],$A59,Table2[Type],F$41)</f>
        <v>0</v>
      </c>
      <c r="G59" s="95">
        <f>COUNTIFS(Table2[Country],$A59,Table2[Type],G$41)</f>
        <v>0</v>
      </c>
      <c r="H59" s="95">
        <f>COUNTIFS(Table2[Country],$A59,Table2[Type],H$41)</f>
        <v>0</v>
      </c>
      <c r="I59" s="95">
        <f>COUNTIFS(Table2[Country],$A59,Table2[Type],I$41)</f>
        <v>0</v>
      </c>
      <c r="J59" s="95">
        <f>COUNTIFS(Table2[Country],$A59,Table2[Type],J$41)</f>
        <v>0</v>
      </c>
      <c r="L59" s="96"/>
    </row>
    <row r="60" spans="1:12" ht="15" customHeight="1" x14ac:dyDescent="0.2">
      <c r="A60" s="104" t="s">
        <v>412</v>
      </c>
      <c r="B60" s="105">
        <f>COUNTIFS(Table2[Country],$A60)</f>
        <v>1</v>
      </c>
      <c r="C60" s="105">
        <f>COUNTIFS(Table2[Country],$A60,Table2[Type],C$41)</f>
        <v>1</v>
      </c>
      <c r="D60" s="105">
        <f>COUNTIFS(Table2[Country],$A60,Table2[Type],D$41)</f>
        <v>0</v>
      </c>
      <c r="E60" s="105">
        <f>COUNTIFS(Table2[Country],$A60,Table2[Type],E$41)</f>
        <v>0</v>
      </c>
      <c r="F60" s="105">
        <f>COUNTIFS(Table2[Country],$A60,Table2[Type],F$41)</f>
        <v>0</v>
      </c>
      <c r="G60" s="105">
        <f>COUNTIFS(Table2[Country],$A60,Table2[Type],G$41)</f>
        <v>0</v>
      </c>
      <c r="H60" s="105">
        <f>COUNTIFS(Table2[Country],$A60,Table2[Type],H$41)</f>
        <v>0</v>
      </c>
      <c r="I60" s="105">
        <f>COUNTIFS(Table2[Country],$A60,Table2[Type],I$41)</f>
        <v>0</v>
      </c>
      <c r="J60" s="105">
        <f>COUNTIFS(Table2[Country],$A60,Table2[Type],J$41)</f>
        <v>0</v>
      </c>
      <c r="L60" s="96"/>
    </row>
    <row r="61" spans="1:12" ht="15" customHeight="1" x14ac:dyDescent="0.2">
      <c r="A61" s="96" t="s">
        <v>419</v>
      </c>
      <c r="B61" s="95">
        <f>COUNTIFS(Table2[Country],$A61)</f>
        <v>3</v>
      </c>
      <c r="C61" s="95">
        <f>COUNTIFS(Table2[Country],$A61,Table2[Type],C$41)</f>
        <v>1</v>
      </c>
      <c r="D61" s="95">
        <f>COUNTIFS(Table2[Country],$A61,Table2[Type],D$41)</f>
        <v>1</v>
      </c>
      <c r="E61" s="95">
        <f>COUNTIFS(Table2[Country],$A61,Table2[Type],E$41)</f>
        <v>1</v>
      </c>
      <c r="F61" s="95">
        <f>COUNTIFS(Table2[Country],$A61,Table2[Type],F$41)</f>
        <v>0</v>
      </c>
      <c r="G61" s="95">
        <f>COUNTIFS(Table2[Country],$A61,Table2[Type],G$41)</f>
        <v>0</v>
      </c>
      <c r="H61" s="95">
        <f>COUNTIFS(Table2[Country],$A61,Table2[Type],H$41)</f>
        <v>0</v>
      </c>
      <c r="I61" s="95">
        <f>COUNTIFS(Table2[Country],$A61,Table2[Type],I$41)</f>
        <v>0</v>
      </c>
      <c r="J61" s="95">
        <f>COUNTIFS(Table2[Country],$A61,Table2[Type],J$41)</f>
        <v>0</v>
      </c>
      <c r="L61" s="96"/>
    </row>
    <row r="62" spans="1:12" ht="15" customHeight="1" x14ac:dyDescent="0.2">
      <c r="A62" s="104" t="s">
        <v>439</v>
      </c>
      <c r="B62" s="105">
        <f>COUNTIFS(Table2[Country],$A62)</f>
        <v>2</v>
      </c>
      <c r="C62" s="105">
        <f>COUNTIFS(Table2[Country],$A62,Table2[Type],C$41)</f>
        <v>1</v>
      </c>
      <c r="D62" s="105">
        <f>COUNTIFS(Table2[Country],$A62,Table2[Type],D$41)</f>
        <v>1</v>
      </c>
      <c r="E62" s="105">
        <f>COUNTIFS(Table2[Country],$A62,Table2[Type],E$41)</f>
        <v>0</v>
      </c>
      <c r="F62" s="105">
        <f>COUNTIFS(Table2[Country],$A62,Table2[Type],F$41)</f>
        <v>0</v>
      </c>
      <c r="G62" s="105">
        <f>COUNTIFS(Table2[Country],$A62,Table2[Type],G$41)</f>
        <v>0</v>
      </c>
      <c r="H62" s="105">
        <f>COUNTIFS(Table2[Country],$A62,Table2[Type],H$41)</f>
        <v>0</v>
      </c>
      <c r="I62" s="105">
        <f>COUNTIFS(Table2[Country],$A62,Table2[Type],I$41)</f>
        <v>0</v>
      </c>
      <c r="J62" s="105">
        <f>COUNTIFS(Table2[Country],$A62,Table2[Type],J$41)</f>
        <v>0</v>
      </c>
      <c r="L62" s="96"/>
    </row>
    <row r="63" spans="1:12" ht="15" customHeight="1" x14ac:dyDescent="0.2">
      <c r="A63" s="96" t="s">
        <v>446</v>
      </c>
      <c r="B63" s="95">
        <f>COUNTIFS(Table2[Country],$A63)</f>
        <v>1</v>
      </c>
      <c r="C63" s="95">
        <f>COUNTIFS(Table2[Country],$A63,Table2[Type],C$41)</f>
        <v>1</v>
      </c>
      <c r="D63" s="95">
        <f>COUNTIFS(Table2[Country],$A63,Table2[Type],D$41)</f>
        <v>0</v>
      </c>
      <c r="E63" s="95">
        <f>COUNTIFS(Table2[Country],$A63,Table2[Type],E$41)</f>
        <v>0</v>
      </c>
      <c r="F63" s="95">
        <f>COUNTIFS(Table2[Country],$A63,Table2[Type],F$41)</f>
        <v>0</v>
      </c>
      <c r="G63" s="95">
        <f>COUNTIFS(Table2[Country],$A63,Table2[Type],G$41)</f>
        <v>0</v>
      </c>
      <c r="H63" s="95">
        <f>COUNTIFS(Table2[Country],$A63,Table2[Type],H$41)</f>
        <v>0</v>
      </c>
      <c r="I63" s="95">
        <f>COUNTIFS(Table2[Country],$A63,Table2[Type],I$41)</f>
        <v>0</v>
      </c>
      <c r="J63" s="95">
        <f>COUNTIFS(Table2[Country],$A63,Table2[Type],J$41)</f>
        <v>0</v>
      </c>
      <c r="L63" s="96"/>
    </row>
    <row r="64" spans="1:12" ht="15" customHeight="1" x14ac:dyDescent="0.2">
      <c r="A64" s="104" t="s">
        <v>459</v>
      </c>
      <c r="B64" s="105">
        <f>COUNTIFS(Table2[Country],$A64)</f>
        <v>2</v>
      </c>
      <c r="C64" s="105">
        <f>COUNTIFS(Table2[Country],$A64,Table2[Type],C$41)</f>
        <v>1</v>
      </c>
      <c r="D64" s="105">
        <f>COUNTIFS(Table2[Country],$A64,Table2[Type],D$41)</f>
        <v>1</v>
      </c>
      <c r="E64" s="105">
        <f>COUNTIFS(Table2[Country],$A64,Table2[Type],E$41)</f>
        <v>0</v>
      </c>
      <c r="F64" s="105">
        <f>COUNTIFS(Table2[Country],$A64,Table2[Type],F$41)</f>
        <v>0</v>
      </c>
      <c r="G64" s="105">
        <f>COUNTIFS(Table2[Country],$A64,Table2[Type],G$41)</f>
        <v>0</v>
      </c>
      <c r="H64" s="105">
        <f>COUNTIFS(Table2[Country],$A64,Table2[Type],H$41)</f>
        <v>0</v>
      </c>
      <c r="I64" s="105">
        <f>COUNTIFS(Table2[Country],$A64,Table2[Type],I$41)</f>
        <v>0</v>
      </c>
      <c r="J64" s="105">
        <f>COUNTIFS(Table2[Country],$A64,Table2[Type],J$41)</f>
        <v>0</v>
      </c>
      <c r="L64" s="96"/>
    </row>
    <row r="65" spans="1:12" ht="15" customHeight="1" x14ac:dyDescent="0.2">
      <c r="A65" s="96" t="s">
        <v>472</v>
      </c>
      <c r="B65" s="95">
        <f>COUNTIFS(Table2[Country],$A65)</f>
        <v>1</v>
      </c>
      <c r="C65" s="95">
        <f>COUNTIFS(Table2[Country],$A65,Table2[Type],C$41)</f>
        <v>0</v>
      </c>
      <c r="D65" s="95">
        <f>COUNTIFS(Table2[Country],$A65,Table2[Type],D$41)</f>
        <v>1</v>
      </c>
      <c r="E65" s="95">
        <f>COUNTIFS(Table2[Country],$A65,Table2[Type],E$41)</f>
        <v>0</v>
      </c>
      <c r="F65" s="95">
        <f>COUNTIFS(Table2[Country],$A65,Table2[Type],F$41)</f>
        <v>0</v>
      </c>
      <c r="G65" s="95">
        <f>COUNTIFS(Table2[Country],$A65,Table2[Type],G$41)</f>
        <v>0</v>
      </c>
      <c r="H65" s="95">
        <f>COUNTIFS(Table2[Country],$A65,Table2[Type],H$41)</f>
        <v>0</v>
      </c>
      <c r="I65" s="95">
        <f>COUNTIFS(Table2[Country],$A65,Table2[Type],I$41)</f>
        <v>0</v>
      </c>
      <c r="J65" s="95">
        <f>COUNTIFS(Table2[Country],$A65,Table2[Type],J$41)</f>
        <v>0</v>
      </c>
      <c r="L65" s="96"/>
    </row>
    <row r="66" spans="1:12" ht="15" customHeight="1" x14ac:dyDescent="0.2">
      <c r="A66" s="104" t="s">
        <v>487</v>
      </c>
      <c r="B66" s="105">
        <f>COUNTIFS(Table2[Country],$A66)</f>
        <v>1</v>
      </c>
      <c r="C66" s="105">
        <f>COUNTIFS(Table2[Country],$A66,Table2[Type],C$41)</f>
        <v>1</v>
      </c>
      <c r="D66" s="105">
        <f>COUNTIFS(Table2[Country],$A66,Table2[Type],D$41)</f>
        <v>0</v>
      </c>
      <c r="E66" s="105">
        <f>COUNTIFS(Table2[Country],$A66,Table2[Type],E$41)</f>
        <v>0</v>
      </c>
      <c r="F66" s="105">
        <f>COUNTIFS(Table2[Country],$A66,Table2[Type],F$41)</f>
        <v>0</v>
      </c>
      <c r="G66" s="105">
        <f>COUNTIFS(Table2[Country],$A66,Table2[Type],G$41)</f>
        <v>0</v>
      </c>
      <c r="H66" s="105">
        <f>COUNTIFS(Table2[Country],$A66,Table2[Type],H$41)</f>
        <v>0</v>
      </c>
      <c r="I66" s="105">
        <f>COUNTIFS(Table2[Country],$A66,Table2[Type],I$41)</f>
        <v>0</v>
      </c>
      <c r="J66" s="105">
        <f>COUNTIFS(Table2[Country],$A66,Table2[Type],J$41)</f>
        <v>0</v>
      </c>
      <c r="L66" s="96"/>
    </row>
    <row r="67" spans="1:12" ht="15" customHeight="1" x14ac:dyDescent="0.2">
      <c r="A67" s="96" t="s">
        <v>526</v>
      </c>
      <c r="B67" s="95">
        <f>COUNTIFS(Table2[Country],$A67)</f>
        <v>9</v>
      </c>
      <c r="C67" s="95">
        <f>COUNTIFS(Table2[Country],$A67,Table2[Type],C$41)</f>
        <v>1</v>
      </c>
      <c r="D67" s="95">
        <f>COUNTIFS(Table2[Country],$A67,Table2[Type],D$41)</f>
        <v>1</v>
      </c>
      <c r="E67" s="95">
        <f>COUNTIFS(Table2[Country],$A67,Table2[Type],E$41)</f>
        <v>4</v>
      </c>
      <c r="F67" s="95">
        <f>COUNTIFS(Table2[Country],$A67,Table2[Type],F$41)</f>
        <v>1</v>
      </c>
      <c r="G67" s="95">
        <f>COUNTIFS(Table2[Country],$A67,Table2[Type],G$41)</f>
        <v>1</v>
      </c>
      <c r="H67" s="95">
        <f>COUNTIFS(Table2[Country],$A67,Table2[Type],H$41)</f>
        <v>0</v>
      </c>
      <c r="I67" s="95">
        <f>COUNTIFS(Table2[Country],$A67,Table2[Type],I$41)</f>
        <v>1</v>
      </c>
      <c r="J67" s="95">
        <f>COUNTIFS(Table2[Country],$A67,Table2[Type],J$41)</f>
        <v>0</v>
      </c>
      <c r="L67" s="96"/>
    </row>
    <row r="68" spans="1:12" ht="15" customHeight="1" x14ac:dyDescent="0.2">
      <c r="A68" s="104" t="s">
        <v>564</v>
      </c>
      <c r="B68" s="105">
        <f>COUNTIFS(Table2[Country],$A68)</f>
        <v>7</v>
      </c>
      <c r="C68" s="105">
        <f>COUNTIFS(Table2[Country],$A68,Table2[Type],C$41)</f>
        <v>1</v>
      </c>
      <c r="D68" s="105">
        <f>COUNTIFS(Table2[Country],$A68,Table2[Type],D$41)</f>
        <v>1</v>
      </c>
      <c r="E68" s="105">
        <f>COUNTIFS(Table2[Country],$A68,Table2[Type],E$41)</f>
        <v>1</v>
      </c>
      <c r="F68" s="105">
        <f>COUNTIFS(Table2[Country],$A68,Table2[Type],F$41)</f>
        <v>1</v>
      </c>
      <c r="G68" s="105">
        <f>COUNTIFS(Table2[Country],$A68,Table2[Type],G$41)</f>
        <v>1</v>
      </c>
      <c r="H68" s="105">
        <f>COUNTIFS(Table2[Country],$A68,Table2[Type],H$41)</f>
        <v>2</v>
      </c>
      <c r="I68" s="105">
        <f>COUNTIFS(Table2[Country],$A68,Table2[Type],I$41)</f>
        <v>0</v>
      </c>
      <c r="J68" s="105">
        <f>COUNTIFS(Table2[Country],$A68,Table2[Type],J$41)</f>
        <v>0</v>
      </c>
      <c r="L68" s="96"/>
    </row>
    <row r="69" spans="1:12" ht="15" customHeight="1" x14ac:dyDescent="0.2">
      <c r="A69" s="96" t="s">
        <v>599</v>
      </c>
      <c r="B69" s="95">
        <f>COUNTIFS(Table2[Country],$A69)</f>
        <v>1</v>
      </c>
      <c r="C69" s="95">
        <f>COUNTIFS(Table2[Country],$A69,Table2[Type],C$41)</f>
        <v>0</v>
      </c>
      <c r="D69" s="95">
        <f>COUNTIFS(Table2[Country],$A69,Table2[Type],D$41)</f>
        <v>1</v>
      </c>
      <c r="E69" s="95">
        <f>COUNTIFS(Table2[Country],$A69,Table2[Type],E$41)</f>
        <v>0</v>
      </c>
      <c r="F69" s="95">
        <f>COUNTIFS(Table2[Country],$A69,Table2[Type],F$41)</f>
        <v>0</v>
      </c>
      <c r="G69" s="95">
        <f>COUNTIFS(Table2[Country],$A69,Table2[Type],G$41)</f>
        <v>0</v>
      </c>
      <c r="H69" s="95">
        <f>COUNTIFS(Table2[Country],$A69,Table2[Type],H$41)</f>
        <v>0</v>
      </c>
      <c r="I69" s="95">
        <f>COUNTIFS(Table2[Country],$A69,Table2[Type],I$41)</f>
        <v>0</v>
      </c>
      <c r="J69" s="95">
        <f>COUNTIFS(Table2[Country],$A69,Table2[Type],J$41)</f>
        <v>0</v>
      </c>
      <c r="L69" s="96"/>
    </row>
    <row r="70" spans="1:12" s="100" customFormat="1" ht="15" customHeight="1" x14ac:dyDescent="0.2">
      <c r="A70" s="106" t="s">
        <v>609</v>
      </c>
      <c r="B70" s="107">
        <f>SUBTOTAL(109,Table6[Total])</f>
        <v>77</v>
      </c>
      <c r="C70" s="107">
        <f t="shared" ref="C70:J70" si="1">SUBTOTAL(109,C42:C69)</f>
        <v>25</v>
      </c>
      <c r="D70" s="107">
        <f t="shared" si="1"/>
        <v>23</v>
      </c>
      <c r="E70" s="107">
        <f t="shared" si="1"/>
        <v>13</v>
      </c>
      <c r="F70" s="107">
        <f t="shared" si="1"/>
        <v>5</v>
      </c>
      <c r="G70" s="107">
        <f t="shared" si="1"/>
        <v>3</v>
      </c>
      <c r="H70" s="107">
        <f t="shared" si="1"/>
        <v>3</v>
      </c>
      <c r="I70" s="107">
        <f t="shared" si="1"/>
        <v>4</v>
      </c>
      <c r="J70" s="107">
        <f t="shared" si="1"/>
        <v>1</v>
      </c>
      <c r="K70" s="108"/>
    </row>
    <row r="72" spans="1:12" s="113" customFormat="1" ht="18" x14ac:dyDescent="0.2">
      <c r="A72" s="111" t="s">
        <v>32</v>
      </c>
      <c r="B72" s="112"/>
      <c r="C72" s="112"/>
      <c r="D72" s="112"/>
      <c r="E72" s="112"/>
      <c r="F72" s="112"/>
      <c r="G72" s="112"/>
      <c r="H72" s="112"/>
      <c r="I72" s="112"/>
      <c r="J72" s="112"/>
      <c r="K72" s="112"/>
      <c r="L72" s="112"/>
    </row>
    <row r="73" spans="1:12" ht="56.25" x14ac:dyDescent="0.2">
      <c r="A73" s="109" t="s">
        <v>39</v>
      </c>
      <c r="B73" s="97" t="s">
        <v>609</v>
      </c>
      <c r="C73" s="97" t="s">
        <v>426</v>
      </c>
      <c r="D73" s="97" t="s">
        <v>36</v>
      </c>
      <c r="E73" s="97" t="s">
        <v>602</v>
      </c>
      <c r="F73" s="97" t="s">
        <v>170</v>
      </c>
      <c r="G73" s="97" t="s">
        <v>33</v>
      </c>
      <c r="H73" s="97" t="s">
        <v>136</v>
      </c>
      <c r="I73" s="97" t="s">
        <v>429</v>
      </c>
      <c r="J73" s="97" t="s">
        <v>150</v>
      </c>
    </row>
    <row r="74" spans="1:12" ht="15" customHeight="1" x14ac:dyDescent="0.2">
      <c r="A74" s="96" t="s">
        <v>40</v>
      </c>
      <c r="B74" s="95">
        <f>COUNTIFS(Table3[Country],$A74)</f>
        <v>2</v>
      </c>
      <c r="C74" s="95">
        <f>COUNTIFS(Table3[Country],$A74,Table3[Type],C$73)</f>
        <v>0</v>
      </c>
      <c r="D74" s="95">
        <f>COUNTIFS(Table3[Country],$A74,Table3[Type],D$73)</f>
        <v>1</v>
      </c>
      <c r="E74" s="95">
        <f>COUNTIFS(Table3[Country],$A74,Table3[Type],E$73)</f>
        <v>0</v>
      </c>
      <c r="F74" s="95">
        <f>COUNTIFS(Table3[Country],$A74,Table3[Type],F$73)</f>
        <v>0</v>
      </c>
      <c r="G74" s="95">
        <f>COUNTIFS(Table3[Country],$A74,Table3[Type],G$73)</f>
        <v>1</v>
      </c>
      <c r="H74" s="95">
        <f>COUNTIFS(Table3[Country],$A74,Table3[Type],H$73)</f>
        <v>0</v>
      </c>
      <c r="I74" s="95">
        <f>COUNTIFS(Table3[Country],$A74,Table3[Type],I$73)</f>
        <v>0</v>
      </c>
      <c r="J74" s="95">
        <f>COUNTIFS(Table3[Country],$A74,Table3[Type],J$73)</f>
        <v>0</v>
      </c>
    </row>
    <row r="75" spans="1:12" ht="15" customHeight="1" x14ac:dyDescent="0.2">
      <c r="A75" s="96" t="s">
        <v>125</v>
      </c>
      <c r="B75" s="95">
        <f>COUNTIFS(Table3[Country],$A75)</f>
        <v>1</v>
      </c>
      <c r="C75" s="95">
        <f>COUNTIFS(Table3[Country],$A75,Table3[Type],C$73)</f>
        <v>0</v>
      </c>
      <c r="D75" s="95">
        <f>COUNTIFS(Table3[Country],$A75,Table3[Type],D$73)</f>
        <v>0</v>
      </c>
      <c r="E75" s="95">
        <f>COUNTIFS(Table3[Country],$A75,Table3[Type],E$73)</f>
        <v>0</v>
      </c>
      <c r="F75" s="95">
        <f>COUNTIFS(Table3[Country],$A75,Table3[Type],F$73)</f>
        <v>0</v>
      </c>
      <c r="G75" s="95">
        <f>COUNTIFS(Table3[Country],$A75,Table3[Type],G$73)</f>
        <v>0</v>
      </c>
      <c r="H75" s="95">
        <f>COUNTIFS(Table3[Country],$A75,Table3[Type],H$73)</f>
        <v>1</v>
      </c>
      <c r="I75" s="95">
        <f>COUNTIFS(Table3[Country],$A75,Table3[Type],I$73)</f>
        <v>0</v>
      </c>
      <c r="J75" s="95">
        <f>COUNTIFS(Table3[Country],$A75,Table3[Type],J$73)</f>
        <v>0</v>
      </c>
    </row>
    <row r="76" spans="1:12" ht="15" customHeight="1" x14ac:dyDescent="0.2">
      <c r="A76" s="96" t="s">
        <v>149</v>
      </c>
      <c r="B76" s="95">
        <f>COUNTIFS(Table3[Country],$A76)</f>
        <v>1</v>
      </c>
      <c r="C76" s="95">
        <f>COUNTIFS(Table3[Country],$A76,Table3[Type],C$73)</f>
        <v>0</v>
      </c>
      <c r="D76" s="95">
        <f>COUNTIFS(Table3[Country],$A76,Table3[Type],D$73)</f>
        <v>0</v>
      </c>
      <c r="E76" s="95">
        <f>COUNTIFS(Table3[Country],$A76,Table3[Type],E$73)</f>
        <v>0</v>
      </c>
      <c r="F76" s="95">
        <f>COUNTIFS(Table3[Country],$A76,Table3[Type],F$73)</f>
        <v>0</v>
      </c>
      <c r="G76" s="95">
        <f>COUNTIFS(Table3[Country],$A76,Table3[Type],G$73)</f>
        <v>0</v>
      </c>
      <c r="H76" s="95">
        <f>COUNTIFS(Table3[Country],$A76,Table3[Type],H$73)</f>
        <v>0</v>
      </c>
      <c r="I76" s="95">
        <f>COUNTIFS(Table3[Country],$A76,Table3[Type],I$73)</f>
        <v>0</v>
      </c>
      <c r="J76" s="95">
        <f>COUNTIFS(Table3[Country],$A76,Table3[Type],J$73)</f>
        <v>1</v>
      </c>
    </row>
    <row r="77" spans="1:12" ht="15" customHeight="1" x14ac:dyDescent="0.2">
      <c r="A77" s="96" t="s">
        <v>165</v>
      </c>
      <c r="B77" s="95">
        <f>COUNTIFS(Table3[Country],$A77)</f>
        <v>1</v>
      </c>
      <c r="C77" s="95">
        <f>COUNTIFS(Table3[Country],$A77,Table3[Type],C$73)</f>
        <v>0</v>
      </c>
      <c r="D77" s="95">
        <f>COUNTIFS(Table3[Country],$A77,Table3[Type],D$73)</f>
        <v>0</v>
      </c>
      <c r="E77" s="95">
        <f>COUNTIFS(Table3[Country],$A77,Table3[Type],E$73)</f>
        <v>0</v>
      </c>
      <c r="F77" s="95">
        <f>COUNTIFS(Table3[Country],$A77,Table3[Type],F$73)</f>
        <v>1</v>
      </c>
      <c r="G77" s="95">
        <f>COUNTIFS(Table3[Country],$A77,Table3[Type],G$73)</f>
        <v>0</v>
      </c>
      <c r="H77" s="95">
        <f>COUNTIFS(Table3[Country],$A77,Table3[Type],H$73)</f>
        <v>0</v>
      </c>
      <c r="I77" s="95">
        <f>COUNTIFS(Table3[Country],$A77,Table3[Type],I$73)</f>
        <v>0</v>
      </c>
      <c r="J77" s="95">
        <f>COUNTIFS(Table3[Country],$A77,Table3[Type],J$73)</f>
        <v>0</v>
      </c>
    </row>
    <row r="78" spans="1:12" ht="15" customHeight="1" x14ac:dyDescent="0.2">
      <c r="A78" s="96" t="s">
        <v>206</v>
      </c>
      <c r="B78" s="95">
        <f>COUNTIFS(Table3[Country],$A78)</f>
        <v>2</v>
      </c>
      <c r="C78" s="95">
        <f>COUNTIFS(Table3[Country],$A78,Table3[Type],C$73)</f>
        <v>0</v>
      </c>
      <c r="D78" s="95">
        <f>COUNTIFS(Table3[Country],$A78,Table3[Type],D$73)</f>
        <v>0</v>
      </c>
      <c r="E78" s="95">
        <f>COUNTIFS(Table3[Country],$A78,Table3[Type],E$73)</f>
        <v>0</v>
      </c>
      <c r="F78" s="95">
        <f>COUNTIFS(Table3[Country],$A78,Table3[Type],F$73)</f>
        <v>0</v>
      </c>
      <c r="G78" s="95">
        <f>COUNTIFS(Table3[Country],$A78,Table3[Type],G$73)</f>
        <v>1</v>
      </c>
      <c r="H78" s="95">
        <f>COUNTIFS(Table3[Country],$A78,Table3[Type],H$73)</f>
        <v>0</v>
      </c>
      <c r="I78" s="95">
        <f>COUNTIFS(Table3[Country],$A78,Table3[Type],I$73)</f>
        <v>0</v>
      </c>
      <c r="J78" s="95">
        <f>COUNTIFS(Table3[Country],$A78,Table3[Type],J$73)</f>
        <v>1</v>
      </c>
    </row>
    <row r="79" spans="1:12" ht="15" customHeight="1" x14ac:dyDescent="0.2">
      <c r="A79" s="96" t="s">
        <v>224</v>
      </c>
      <c r="B79" s="95">
        <f>COUNTIFS(Table3[Country],$A79)</f>
        <v>1</v>
      </c>
      <c r="C79" s="95">
        <f>COUNTIFS(Table3[Country],$A79,Table3[Type],C$73)</f>
        <v>0</v>
      </c>
      <c r="D79" s="95">
        <f>COUNTIFS(Table3[Country],$A79,Table3[Type],D$73)</f>
        <v>0</v>
      </c>
      <c r="E79" s="95">
        <f>COUNTIFS(Table3[Country],$A79,Table3[Type],E$73)</f>
        <v>0</v>
      </c>
      <c r="F79" s="95">
        <f>COUNTIFS(Table3[Country],$A79,Table3[Type],F$73)</f>
        <v>0</v>
      </c>
      <c r="G79" s="95">
        <f>COUNTIFS(Table3[Country],$A79,Table3[Type],G$73)</f>
        <v>1</v>
      </c>
      <c r="H79" s="95">
        <f>COUNTIFS(Table3[Country],$A79,Table3[Type],H$73)</f>
        <v>0</v>
      </c>
      <c r="I79" s="95">
        <f>COUNTIFS(Table3[Country],$A79,Table3[Type],I$73)</f>
        <v>0</v>
      </c>
      <c r="J79" s="95">
        <f>COUNTIFS(Table3[Country],$A79,Table3[Type],J$73)</f>
        <v>0</v>
      </c>
    </row>
    <row r="80" spans="1:12" ht="15" customHeight="1" x14ac:dyDescent="0.2">
      <c r="A80" s="96" t="s">
        <v>239</v>
      </c>
      <c r="B80" s="95">
        <f>COUNTIFS(Table3[Country],$A80)</f>
        <v>1</v>
      </c>
      <c r="C80" s="95">
        <f>COUNTIFS(Table3[Country],$A80,Table3[Type],C$73)</f>
        <v>0</v>
      </c>
      <c r="D80" s="95">
        <f>COUNTIFS(Table3[Country],$A80,Table3[Type],D$73)</f>
        <v>0</v>
      </c>
      <c r="E80" s="95">
        <f>COUNTIFS(Table3[Country],$A80,Table3[Type],E$73)</f>
        <v>0</v>
      </c>
      <c r="F80" s="95">
        <f>COUNTIFS(Table3[Country],$A80,Table3[Type],F$73)</f>
        <v>0</v>
      </c>
      <c r="G80" s="95">
        <f>COUNTIFS(Table3[Country],$A80,Table3[Type],G$73)</f>
        <v>1</v>
      </c>
      <c r="H80" s="95">
        <f>COUNTIFS(Table3[Country],$A80,Table3[Type],H$73)</f>
        <v>0</v>
      </c>
      <c r="I80" s="95">
        <f>COUNTIFS(Table3[Country],$A80,Table3[Type],I$73)</f>
        <v>0</v>
      </c>
      <c r="J80" s="95">
        <f>COUNTIFS(Table3[Country],$A80,Table3[Type],J$73)</f>
        <v>0</v>
      </c>
    </row>
    <row r="81" spans="1:12" ht="15" customHeight="1" x14ac:dyDescent="0.2">
      <c r="A81" s="96" t="s">
        <v>265</v>
      </c>
      <c r="B81" s="95">
        <f>COUNTIFS(Table3[Country],$A81)</f>
        <v>2</v>
      </c>
      <c r="C81" s="95">
        <f>COUNTIFS(Table3[Country],$A81,Table3[Type],C$73)</f>
        <v>0</v>
      </c>
      <c r="D81" s="95">
        <f>COUNTIFS(Table3[Country],$A81,Table3[Type],D$73)</f>
        <v>0</v>
      </c>
      <c r="E81" s="95">
        <f>COUNTIFS(Table3[Country],$A81,Table3[Type],E$73)</f>
        <v>0</v>
      </c>
      <c r="F81" s="95">
        <f>COUNTIFS(Table3[Country],$A81,Table3[Type],F$73)</f>
        <v>0</v>
      </c>
      <c r="G81" s="95">
        <f>COUNTIFS(Table3[Country],$A81,Table3[Type],G$73)</f>
        <v>0</v>
      </c>
      <c r="H81" s="95">
        <f>COUNTIFS(Table3[Country],$A81,Table3[Type],H$73)</f>
        <v>0</v>
      </c>
      <c r="I81" s="95">
        <f>COUNTIFS(Table3[Country],$A81,Table3[Type],I$73)</f>
        <v>0</v>
      </c>
      <c r="J81" s="95">
        <f>COUNTIFS(Table3[Country],$A81,Table3[Type],J$73)</f>
        <v>2</v>
      </c>
    </row>
    <row r="82" spans="1:12" ht="15" customHeight="1" x14ac:dyDescent="0.2">
      <c r="A82" s="96" t="s">
        <v>305</v>
      </c>
      <c r="B82" s="95">
        <f>COUNTIFS(Table3[Country],$A82)</f>
        <v>1</v>
      </c>
      <c r="C82" s="95">
        <f>COUNTIFS(Table3[Country],$A82,Table3[Type],C$73)</f>
        <v>0</v>
      </c>
      <c r="D82" s="95">
        <f>COUNTIFS(Table3[Country],$A82,Table3[Type],D$73)</f>
        <v>0</v>
      </c>
      <c r="E82" s="95">
        <f>COUNTIFS(Table3[Country],$A82,Table3[Type],E$73)</f>
        <v>0</v>
      </c>
      <c r="F82" s="95">
        <f>COUNTIFS(Table3[Country],$A82,Table3[Type],F$73)</f>
        <v>0</v>
      </c>
      <c r="G82" s="95">
        <f>COUNTIFS(Table3[Country],$A82,Table3[Type],G$73)</f>
        <v>1</v>
      </c>
      <c r="H82" s="95">
        <f>COUNTIFS(Table3[Country],$A82,Table3[Type],H$73)</f>
        <v>0</v>
      </c>
      <c r="I82" s="95">
        <f>COUNTIFS(Table3[Country],$A82,Table3[Type],I$73)</f>
        <v>0</v>
      </c>
      <c r="J82" s="95">
        <f>COUNTIFS(Table3[Country],$A82,Table3[Type],J$73)</f>
        <v>0</v>
      </c>
    </row>
    <row r="83" spans="1:12" ht="15" customHeight="1" x14ac:dyDescent="0.2">
      <c r="A83" s="96" t="s">
        <v>322</v>
      </c>
      <c r="B83" s="95">
        <f>COUNTIFS(Table3[Country],$A83)</f>
        <v>1</v>
      </c>
      <c r="C83" s="95">
        <f>COUNTIFS(Table3[Country],$A83,Table3[Type],C$73)</f>
        <v>0</v>
      </c>
      <c r="D83" s="95">
        <f>COUNTIFS(Table3[Country],$A83,Table3[Type],D$73)</f>
        <v>0</v>
      </c>
      <c r="E83" s="95">
        <f>COUNTIFS(Table3[Country],$A83,Table3[Type],E$73)</f>
        <v>0</v>
      </c>
      <c r="F83" s="95">
        <f>COUNTIFS(Table3[Country],$A83,Table3[Type],F$73)</f>
        <v>0</v>
      </c>
      <c r="G83" s="95">
        <f>COUNTIFS(Table3[Country],$A83,Table3[Type],G$73)</f>
        <v>1</v>
      </c>
      <c r="H83" s="95">
        <f>COUNTIFS(Table3[Country],$A83,Table3[Type],H$73)</f>
        <v>0</v>
      </c>
      <c r="I83" s="95">
        <f>COUNTIFS(Table3[Country],$A83,Table3[Type],I$73)</f>
        <v>0</v>
      </c>
      <c r="J83" s="95">
        <f>COUNTIFS(Table3[Country],$A83,Table3[Type],J$73)</f>
        <v>0</v>
      </c>
    </row>
    <row r="84" spans="1:12" ht="15" customHeight="1" x14ac:dyDescent="0.2">
      <c r="A84" s="96" t="s">
        <v>364</v>
      </c>
      <c r="B84" s="95">
        <f>COUNTIFS(Table3[Country],$A84)</f>
        <v>1</v>
      </c>
      <c r="C84" s="95">
        <f>COUNTIFS(Table3[Country],$A84,Table3[Type],C$73)</f>
        <v>0</v>
      </c>
      <c r="D84" s="95">
        <f>COUNTIFS(Table3[Country],$A84,Table3[Type],D$73)</f>
        <v>0</v>
      </c>
      <c r="E84" s="95">
        <f>COUNTIFS(Table3[Country],$A84,Table3[Type],E$73)</f>
        <v>0</v>
      </c>
      <c r="F84" s="95">
        <f>COUNTIFS(Table3[Country],$A84,Table3[Type],F$73)</f>
        <v>0</v>
      </c>
      <c r="G84" s="95">
        <f>COUNTIFS(Table3[Country],$A84,Table3[Type],G$73)</f>
        <v>0</v>
      </c>
      <c r="H84" s="95">
        <f>COUNTIFS(Table3[Country],$A84,Table3[Type],H$73)</f>
        <v>0</v>
      </c>
      <c r="I84" s="95">
        <f>COUNTIFS(Table3[Country],$A84,Table3[Type],I$73)</f>
        <v>0</v>
      </c>
      <c r="J84" s="95">
        <f>COUNTIFS(Table3[Country],$A84,Table3[Type],J$73)</f>
        <v>1</v>
      </c>
    </row>
    <row r="85" spans="1:12" ht="15" customHeight="1" x14ac:dyDescent="0.2">
      <c r="A85" s="96" t="s">
        <v>387</v>
      </c>
      <c r="B85" s="95">
        <f>COUNTIFS(Table3[Country],$A85)</f>
        <v>1</v>
      </c>
      <c r="C85" s="95">
        <f>COUNTIFS(Table3[Country],$A85,Table3[Type],C$73)</f>
        <v>0</v>
      </c>
      <c r="D85" s="95">
        <f>COUNTIFS(Table3[Country],$A85,Table3[Type],D$73)</f>
        <v>0</v>
      </c>
      <c r="E85" s="95">
        <f>COUNTIFS(Table3[Country],$A85,Table3[Type],E$73)</f>
        <v>0</v>
      </c>
      <c r="F85" s="95">
        <f>COUNTIFS(Table3[Country],$A85,Table3[Type],F$73)</f>
        <v>0</v>
      </c>
      <c r="G85" s="95">
        <f>COUNTIFS(Table3[Country],$A85,Table3[Type],G$73)</f>
        <v>1</v>
      </c>
      <c r="H85" s="95">
        <f>COUNTIFS(Table3[Country],$A85,Table3[Type],H$73)</f>
        <v>0</v>
      </c>
      <c r="I85" s="95">
        <f>COUNTIFS(Table3[Country],$A85,Table3[Type],I$73)</f>
        <v>0</v>
      </c>
      <c r="J85" s="95">
        <f>COUNTIFS(Table3[Country],$A85,Table3[Type],J$73)</f>
        <v>0</v>
      </c>
    </row>
    <row r="86" spans="1:12" ht="15" customHeight="1" x14ac:dyDescent="0.2">
      <c r="A86" s="96" t="s">
        <v>419</v>
      </c>
      <c r="B86" s="95">
        <f>COUNTIFS(Table3[Country],$A86)</f>
        <v>2</v>
      </c>
      <c r="C86" s="95">
        <f>COUNTIFS(Table3[Country],$A86,Table3[Type],C$73)</f>
        <v>1</v>
      </c>
      <c r="D86" s="95">
        <f>COUNTIFS(Table3[Country],$A86,Table3[Type],D$73)</f>
        <v>0</v>
      </c>
      <c r="E86" s="95">
        <f>COUNTIFS(Table3[Country],$A86,Table3[Type],E$73)</f>
        <v>0</v>
      </c>
      <c r="F86" s="95">
        <f>COUNTIFS(Table3[Country],$A86,Table3[Type],F$73)</f>
        <v>0</v>
      </c>
      <c r="G86" s="95">
        <f>COUNTIFS(Table3[Country],$A86,Table3[Type],G$73)</f>
        <v>0</v>
      </c>
      <c r="H86" s="95">
        <f>COUNTIFS(Table3[Country],$A86,Table3[Type],H$73)</f>
        <v>0</v>
      </c>
      <c r="I86" s="95">
        <f>COUNTIFS(Table3[Country],$A86,Table3[Type],I$73)</f>
        <v>1</v>
      </c>
      <c r="J86" s="95">
        <f>COUNTIFS(Table3[Country],$A86,Table3[Type],J$73)</f>
        <v>0</v>
      </c>
    </row>
    <row r="87" spans="1:12" ht="15" customHeight="1" x14ac:dyDescent="0.2">
      <c r="A87" s="96" t="s">
        <v>439</v>
      </c>
      <c r="B87" s="95">
        <f>COUNTIFS(Table3[Country],$A87)</f>
        <v>1</v>
      </c>
      <c r="C87" s="95">
        <f>COUNTIFS(Table3[Country],$A87,Table3[Type],C$73)</f>
        <v>0</v>
      </c>
      <c r="D87" s="95">
        <f>COUNTIFS(Table3[Country],$A87,Table3[Type],D$73)</f>
        <v>0</v>
      </c>
      <c r="E87" s="95">
        <f>COUNTIFS(Table3[Country],$A87,Table3[Type],E$73)</f>
        <v>0</v>
      </c>
      <c r="F87" s="95">
        <f>COUNTIFS(Table3[Country],$A87,Table3[Type],F$73)</f>
        <v>0</v>
      </c>
      <c r="G87" s="95">
        <f>COUNTIFS(Table3[Country],$A87,Table3[Type],G$73)</f>
        <v>1</v>
      </c>
      <c r="H87" s="95">
        <f>COUNTIFS(Table3[Country],$A87,Table3[Type],H$73)</f>
        <v>0</v>
      </c>
      <c r="I87" s="95">
        <f>COUNTIFS(Table3[Country],$A87,Table3[Type],I$73)</f>
        <v>0</v>
      </c>
      <c r="J87" s="95">
        <f>COUNTIFS(Table3[Country],$A87,Table3[Type],J$73)</f>
        <v>0</v>
      </c>
    </row>
    <row r="88" spans="1:12" ht="15" customHeight="1" x14ac:dyDescent="0.2">
      <c r="A88" s="96" t="s">
        <v>472</v>
      </c>
      <c r="B88" s="95">
        <f>COUNTIFS(Table3[Country],$A88)</f>
        <v>2</v>
      </c>
      <c r="C88" s="95">
        <f>COUNTIFS(Table3[Country],$A88,Table3[Type],C$73)</f>
        <v>0</v>
      </c>
      <c r="D88" s="95">
        <f>COUNTIFS(Table3[Country],$A88,Table3[Type],D$73)</f>
        <v>0</v>
      </c>
      <c r="E88" s="95">
        <f>COUNTIFS(Table3[Country],$A88,Table3[Type],E$73)</f>
        <v>0</v>
      </c>
      <c r="F88" s="95">
        <f>COUNTIFS(Table3[Country],$A88,Table3[Type],F$73)</f>
        <v>0</v>
      </c>
      <c r="G88" s="95">
        <f>COUNTIFS(Table3[Country],$A88,Table3[Type],G$73)</f>
        <v>2</v>
      </c>
      <c r="H88" s="95">
        <f>COUNTIFS(Table3[Country],$A88,Table3[Type],H$73)</f>
        <v>0</v>
      </c>
      <c r="I88" s="95">
        <f>COUNTIFS(Table3[Country],$A88,Table3[Type],I$73)</f>
        <v>0</v>
      </c>
      <c r="J88" s="95">
        <f>COUNTIFS(Table3[Country],$A88,Table3[Type],J$73)</f>
        <v>0</v>
      </c>
    </row>
    <row r="89" spans="1:12" ht="15" customHeight="1" x14ac:dyDescent="0.2">
      <c r="A89" s="96" t="s">
        <v>487</v>
      </c>
      <c r="B89" s="95">
        <f>COUNTIFS(Table3[Country],$A89)</f>
        <v>1</v>
      </c>
      <c r="C89" s="95">
        <f>COUNTIFS(Table3[Country],$A89,Table3[Type],C$73)</f>
        <v>0</v>
      </c>
      <c r="D89" s="95">
        <f>COUNTIFS(Table3[Country],$A89,Table3[Type],D$73)</f>
        <v>0</v>
      </c>
      <c r="E89" s="95">
        <f>COUNTIFS(Table3[Country],$A89,Table3[Type],E$73)</f>
        <v>0</v>
      </c>
      <c r="F89" s="95">
        <f>COUNTIFS(Table3[Country],$A89,Table3[Type],F$73)</f>
        <v>0</v>
      </c>
      <c r="G89" s="95">
        <f>COUNTIFS(Table3[Country],$A89,Table3[Type],G$73)</f>
        <v>0</v>
      </c>
      <c r="H89" s="95">
        <f>COUNTIFS(Table3[Country],$A89,Table3[Type],H$73)</f>
        <v>0</v>
      </c>
      <c r="I89" s="95">
        <f>COUNTIFS(Table3[Country],$A89,Table3[Type],I$73)</f>
        <v>0</v>
      </c>
      <c r="J89" s="95">
        <f>COUNTIFS(Table3[Country],$A89,Table3[Type],J$73)</f>
        <v>1</v>
      </c>
    </row>
    <row r="90" spans="1:12" ht="15" customHeight="1" x14ac:dyDescent="0.2">
      <c r="A90" s="96" t="s">
        <v>526</v>
      </c>
      <c r="B90" s="95">
        <f>COUNTIFS(Table3[Country],$A90)</f>
        <v>1</v>
      </c>
      <c r="C90" s="95">
        <f>COUNTIFS(Table3[Country],$A90,Table3[Type],C$73)</f>
        <v>0</v>
      </c>
      <c r="D90" s="95">
        <f>COUNTIFS(Table3[Country],$A90,Table3[Type],D$73)</f>
        <v>0</v>
      </c>
      <c r="E90" s="95">
        <f>COUNTIFS(Table3[Country],$A90,Table3[Type],E$73)</f>
        <v>0</v>
      </c>
      <c r="F90" s="95">
        <f>COUNTIFS(Table3[Country],$A90,Table3[Type],F$73)</f>
        <v>0</v>
      </c>
      <c r="G90" s="95">
        <f>COUNTIFS(Table3[Country],$A90,Table3[Type],G$73)</f>
        <v>1</v>
      </c>
      <c r="H90" s="95">
        <f>COUNTIFS(Table3[Country],$A90,Table3[Type],H$73)</f>
        <v>0</v>
      </c>
      <c r="I90" s="95">
        <f>COUNTIFS(Table3[Country],$A90,Table3[Type],I$73)</f>
        <v>0</v>
      </c>
      <c r="J90" s="95">
        <f>COUNTIFS(Table3[Country],$A90,Table3[Type],J$73)</f>
        <v>0</v>
      </c>
    </row>
    <row r="91" spans="1:12" ht="15" customHeight="1" x14ac:dyDescent="0.2">
      <c r="A91" s="96" t="s">
        <v>564</v>
      </c>
      <c r="B91" s="95">
        <f>COUNTIFS(Table3[Country],$A91)</f>
        <v>1</v>
      </c>
      <c r="C91" s="95">
        <f>COUNTIFS(Table3[Country],$A91,Table3[Type],C$73)</f>
        <v>0</v>
      </c>
      <c r="D91" s="95">
        <f>COUNTIFS(Table3[Country],$A91,Table3[Type],D$73)</f>
        <v>0</v>
      </c>
      <c r="E91" s="95">
        <f>COUNTIFS(Table3[Country],$A91,Table3[Type],E$73)</f>
        <v>0</v>
      </c>
      <c r="F91" s="95">
        <f>COUNTIFS(Table3[Country],$A91,Table3[Type],F$73)</f>
        <v>0</v>
      </c>
      <c r="G91" s="95">
        <f>COUNTIFS(Table3[Country],$A91,Table3[Type],G$73)</f>
        <v>1</v>
      </c>
      <c r="H91" s="95">
        <f>COUNTIFS(Table3[Country],$A91,Table3[Type],H$73)</f>
        <v>0</v>
      </c>
      <c r="I91" s="95">
        <f>COUNTIFS(Table3[Country],$A91,Table3[Type],I$73)</f>
        <v>0</v>
      </c>
      <c r="J91" s="95">
        <f>COUNTIFS(Table3[Country],$A91,Table3[Type],J$73)</f>
        <v>0</v>
      </c>
    </row>
    <row r="92" spans="1:12" ht="15" customHeight="1" x14ac:dyDescent="0.2">
      <c r="A92" s="96" t="s">
        <v>599</v>
      </c>
      <c r="B92" s="95">
        <f>COUNTIFS(Table3[Country],$A92)</f>
        <v>2</v>
      </c>
      <c r="C92" s="95">
        <f>COUNTIFS(Table3[Country],$A92,Table3[Type],C$73)</f>
        <v>0</v>
      </c>
      <c r="D92" s="95">
        <f>COUNTIFS(Table3[Country],$A92,Table3[Type],D$73)</f>
        <v>0</v>
      </c>
      <c r="E92" s="95">
        <f>COUNTIFS(Table3[Country],$A92,Table3[Type],E$73)</f>
        <v>1</v>
      </c>
      <c r="F92" s="95">
        <f>COUNTIFS(Table3[Country],$A92,Table3[Type],F$73)</f>
        <v>0</v>
      </c>
      <c r="G92" s="95">
        <f>COUNTIFS(Table3[Country],$A92,Table3[Type],G$73)</f>
        <v>0</v>
      </c>
      <c r="H92" s="95">
        <f>COUNTIFS(Table3[Country],$A92,Table3[Type],H$73)</f>
        <v>0</v>
      </c>
      <c r="I92" s="95">
        <f>COUNTIFS(Table3[Country],$A92,Table3[Type],I$73)</f>
        <v>0</v>
      </c>
      <c r="J92" s="95">
        <f>COUNTIFS(Table3[Country],$A92,Table3[Type],J$73)</f>
        <v>1</v>
      </c>
    </row>
    <row r="93" spans="1:12" s="100" customFormat="1" ht="15" customHeight="1" x14ac:dyDescent="0.2">
      <c r="A93" s="114" t="s">
        <v>609</v>
      </c>
      <c r="B93" s="115">
        <f>SUBTOTAL(109,Table7[Total])</f>
        <v>25</v>
      </c>
      <c r="C93" s="115">
        <f t="shared" ref="C93:J93" si="2">SUBTOTAL(109,C74:C92)</f>
        <v>1</v>
      </c>
      <c r="D93" s="115">
        <f t="shared" si="2"/>
        <v>1</v>
      </c>
      <c r="E93" s="115">
        <f t="shared" si="2"/>
        <v>1</v>
      </c>
      <c r="F93" s="115">
        <f t="shared" si="2"/>
        <v>1</v>
      </c>
      <c r="G93" s="115">
        <f t="shared" si="2"/>
        <v>12</v>
      </c>
      <c r="H93" s="115">
        <f t="shared" si="2"/>
        <v>1</v>
      </c>
      <c r="I93" s="115">
        <f t="shared" si="2"/>
        <v>1</v>
      </c>
      <c r="J93" s="115">
        <f t="shared" si="2"/>
        <v>7</v>
      </c>
      <c r="K93" s="108"/>
      <c r="L93" s="108"/>
    </row>
  </sheetData>
  <conditionalFormatting sqref="B4:L37 B71:K92 K93:K1048576 B94:J1048576 B39:L40 B41:K69 L71:L1048576 K70">
    <cfRule type="cellIs" dxfId="90" priority="1" operator="equal">
      <formula>0</formula>
    </cfRule>
  </conditionalFormatting>
  <hyperlinks>
    <hyperlink ref="A6" location="'Policies &amp; Regulations'!A1" display="Policies &amp; Regulations"/>
    <hyperlink ref="A72" location="'Other Drivers'!A1" display="Other Drivers"/>
    <hyperlink ref="A40" location="Incentives!A1" display="Incentives"/>
  </hyperlinks>
  <pageMargins left="0.7" right="0.7" top="0.75" bottom="0.75" header="0.3" footer="0.3"/>
  <pageSetup paperSize="9" scale="77" fitToHeight="0" orientation="landscape" horizontalDpi="1200" verticalDpi="1200" r:id="rId1"/>
  <headerFooter>
    <oddFooter>&amp;L&amp;10Global Methane Initiative, Agriculture Subcommittee&amp;C&amp;10&amp;P of &amp;N&amp;R&amp;10www.globalmethane.org</oddFooter>
  </headerFooter>
  <rowBreaks count="2" manualBreakCount="2">
    <brk id="39" max="16383" man="1"/>
    <brk id="71"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F237"/>
  <sheetViews>
    <sheetView showGridLines="0" zoomScaleNormal="100" workbookViewId="0"/>
  </sheetViews>
  <sheetFormatPr defaultRowHeight="12.75" x14ac:dyDescent="0.2"/>
  <cols>
    <col min="1" max="1" width="14.875" style="2" bestFit="1" customWidth="1"/>
    <col min="2" max="2" width="21.5" style="2" customWidth="1"/>
    <col min="3" max="3" width="14.75" style="17" customWidth="1"/>
    <col min="4" max="4" width="62.875" style="1" customWidth="1"/>
    <col min="5" max="5" width="39.875" style="3" customWidth="1"/>
    <col min="6" max="6" width="27.125" style="3" customWidth="1"/>
    <col min="7" max="16384" width="9" style="1"/>
  </cols>
  <sheetData>
    <row r="1" spans="1:6" ht="25.5" x14ac:dyDescent="0.2">
      <c r="A1" s="4" t="s">
        <v>39</v>
      </c>
      <c r="B1" s="4" t="s">
        <v>4</v>
      </c>
      <c r="C1" s="5" t="s">
        <v>8</v>
      </c>
      <c r="D1" s="4" t="s">
        <v>5</v>
      </c>
      <c r="E1" s="5" t="s">
        <v>6</v>
      </c>
      <c r="F1" s="17" t="s">
        <v>619</v>
      </c>
    </row>
    <row r="2" spans="1:6" ht="25.5" x14ac:dyDescent="0.2">
      <c r="A2" s="2" t="s">
        <v>31</v>
      </c>
      <c r="B2" s="2" t="s">
        <v>0</v>
      </c>
      <c r="C2" s="17" t="s">
        <v>10</v>
      </c>
      <c r="D2" s="3" t="s">
        <v>12</v>
      </c>
      <c r="E2" s="7" t="s">
        <v>11</v>
      </c>
    </row>
    <row r="3" spans="1:6" ht="38.25" x14ac:dyDescent="0.2">
      <c r="A3" s="2" t="s">
        <v>31</v>
      </c>
      <c r="B3" s="2" t="s">
        <v>0</v>
      </c>
      <c r="C3" s="17" t="s">
        <v>10</v>
      </c>
      <c r="D3" s="3" t="s">
        <v>17</v>
      </c>
      <c r="E3" s="7" t="s">
        <v>11</v>
      </c>
    </row>
    <row r="4" spans="1:6" ht="25.5" x14ac:dyDescent="0.2">
      <c r="A4" s="2" t="s">
        <v>31</v>
      </c>
      <c r="B4" s="2" t="s">
        <v>0</v>
      </c>
      <c r="C4" s="17" t="s">
        <v>10</v>
      </c>
      <c r="D4" s="3" t="s">
        <v>13</v>
      </c>
      <c r="E4" s="7" t="s">
        <v>11</v>
      </c>
    </row>
    <row r="5" spans="1:6" ht="76.5" x14ac:dyDescent="0.2">
      <c r="A5" s="2" t="s">
        <v>31</v>
      </c>
      <c r="B5" s="2" t="s">
        <v>1</v>
      </c>
      <c r="C5" s="17" t="s">
        <v>10</v>
      </c>
      <c r="D5" s="3" t="s">
        <v>618</v>
      </c>
      <c r="E5" s="7" t="s">
        <v>18</v>
      </c>
    </row>
    <row r="6" spans="1:6" ht="102" x14ac:dyDescent="0.2">
      <c r="A6" s="39" t="s">
        <v>40</v>
      </c>
      <c r="B6" s="40" t="s">
        <v>41</v>
      </c>
      <c r="C6" s="41" t="s">
        <v>9</v>
      </c>
      <c r="D6" s="43" t="s">
        <v>42</v>
      </c>
      <c r="E6" s="7" t="s">
        <v>43</v>
      </c>
    </row>
    <row r="7" spans="1:6" ht="25.5" x14ac:dyDescent="0.2">
      <c r="A7" s="39" t="s">
        <v>40</v>
      </c>
      <c r="B7" s="39" t="s">
        <v>44</v>
      </c>
      <c r="C7" s="41" t="s">
        <v>10</v>
      </c>
      <c r="D7" s="44" t="s">
        <v>45</v>
      </c>
      <c r="E7" s="7" t="s">
        <v>46</v>
      </c>
    </row>
    <row r="8" spans="1:6" ht="267.75" x14ac:dyDescent="0.2">
      <c r="A8" s="39" t="s">
        <v>40</v>
      </c>
      <c r="B8" s="39" t="s">
        <v>47</v>
      </c>
      <c r="C8" s="41" t="s">
        <v>9</v>
      </c>
      <c r="D8" s="44" t="s">
        <v>48</v>
      </c>
      <c r="E8" s="7" t="s">
        <v>49</v>
      </c>
    </row>
    <row r="9" spans="1:6" ht="76.5" x14ac:dyDescent="0.2">
      <c r="A9" s="39" t="s">
        <v>40</v>
      </c>
      <c r="B9" s="39" t="s">
        <v>50</v>
      </c>
      <c r="C9" s="41" t="s">
        <v>9</v>
      </c>
      <c r="D9" s="44" t="s">
        <v>51</v>
      </c>
      <c r="E9" s="7" t="s">
        <v>52</v>
      </c>
    </row>
    <row r="10" spans="1:6" ht="242.25" x14ac:dyDescent="0.2">
      <c r="A10" s="39" t="s">
        <v>40</v>
      </c>
      <c r="B10" s="39" t="s">
        <v>53</v>
      </c>
      <c r="C10" s="41" t="s">
        <v>9</v>
      </c>
      <c r="D10" s="44" t="s">
        <v>54</v>
      </c>
      <c r="E10" s="7" t="s">
        <v>49</v>
      </c>
    </row>
    <row r="11" spans="1:6" ht="38.25" x14ac:dyDescent="0.2">
      <c r="A11" s="39" t="s">
        <v>40</v>
      </c>
      <c r="B11" s="40" t="s">
        <v>53</v>
      </c>
      <c r="C11" s="41" t="s">
        <v>10</v>
      </c>
      <c r="D11" s="45" t="s">
        <v>55</v>
      </c>
      <c r="E11" s="7" t="s">
        <v>56</v>
      </c>
    </row>
    <row r="12" spans="1:6" ht="25.5" x14ac:dyDescent="0.2">
      <c r="A12" s="39" t="s">
        <v>40</v>
      </c>
      <c r="B12" s="39" t="s">
        <v>1</v>
      </c>
      <c r="C12" s="42" t="s">
        <v>9</v>
      </c>
      <c r="D12" s="46" t="s">
        <v>57</v>
      </c>
      <c r="E12" s="7" t="s">
        <v>58</v>
      </c>
    </row>
    <row r="13" spans="1:6" ht="25.5" x14ac:dyDescent="0.2">
      <c r="A13" s="39" t="s">
        <v>40</v>
      </c>
      <c r="B13" s="39" t="s">
        <v>59</v>
      </c>
      <c r="C13" s="41" t="s">
        <v>10</v>
      </c>
      <c r="D13" s="44" t="s">
        <v>60</v>
      </c>
      <c r="E13" s="7" t="s">
        <v>61</v>
      </c>
    </row>
    <row r="14" spans="1:6" ht="51" x14ac:dyDescent="0.2">
      <c r="A14" s="39" t="s">
        <v>83</v>
      </c>
      <c r="B14" s="39" t="s">
        <v>0</v>
      </c>
      <c r="C14" s="41" t="s">
        <v>10</v>
      </c>
      <c r="D14" s="44" t="s">
        <v>71</v>
      </c>
      <c r="E14" s="7" t="s">
        <v>72</v>
      </c>
    </row>
    <row r="15" spans="1:6" ht="51" x14ac:dyDescent="0.2">
      <c r="A15" s="39" t="s">
        <v>83</v>
      </c>
      <c r="B15" s="39" t="s">
        <v>0</v>
      </c>
      <c r="C15" s="41" t="s">
        <v>10</v>
      </c>
      <c r="D15" s="44" t="s">
        <v>73</v>
      </c>
      <c r="E15" s="7" t="s">
        <v>74</v>
      </c>
    </row>
    <row r="16" spans="1:6" ht="51" x14ac:dyDescent="0.2">
      <c r="A16" s="39" t="s">
        <v>83</v>
      </c>
      <c r="B16" s="39" t="s">
        <v>0</v>
      </c>
      <c r="C16" s="42" t="s">
        <v>10</v>
      </c>
      <c r="D16" s="46" t="s">
        <v>75</v>
      </c>
      <c r="E16" s="7" t="s">
        <v>76</v>
      </c>
    </row>
    <row r="17" spans="1:5" ht="76.5" x14ac:dyDescent="0.2">
      <c r="A17" s="39" t="s">
        <v>83</v>
      </c>
      <c r="B17" s="39" t="s">
        <v>0</v>
      </c>
      <c r="C17" s="54" t="s">
        <v>10</v>
      </c>
      <c r="D17" s="57" t="s">
        <v>77</v>
      </c>
      <c r="E17" s="7" t="s">
        <v>78</v>
      </c>
    </row>
    <row r="18" spans="1:5" ht="25.5" x14ac:dyDescent="0.2">
      <c r="A18" s="39" t="s">
        <v>83</v>
      </c>
      <c r="B18" s="39" t="s">
        <v>1</v>
      </c>
      <c r="C18" s="41" t="s">
        <v>10</v>
      </c>
      <c r="D18" s="44" t="s">
        <v>79</v>
      </c>
      <c r="E18" s="7" t="s">
        <v>80</v>
      </c>
    </row>
    <row r="19" spans="1:5" ht="51.75" thickBot="1" x14ac:dyDescent="0.25">
      <c r="A19" s="39" t="s">
        <v>83</v>
      </c>
      <c r="B19" s="39" t="s">
        <v>59</v>
      </c>
      <c r="C19" s="41" t="s">
        <v>10</v>
      </c>
      <c r="D19" s="44" t="s">
        <v>81</v>
      </c>
      <c r="E19" s="7" t="s">
        <v>82</v>
      </c>
    </row>
    <row r="20" spans="1:5" ht="102" x14ac:dyDescent="0.2">
      <c r="A20" s="39" t="s">
        <v>95</v>
      </c>
      <c r="B20" s="58" t="s">
        <v>41</v>
      </c>
      <c r="C20" s="60" t="s">
        <v>9</v>
      </c>
      <c r="D20" s="62" t="s">
        <v>42</v>
      </c>
      <c r="E20" s="7" t="s">
        <v>84</v>
      </c>
    </row>
    <row r="21" spans="1:5" ht="25.5" x14ac:dyDescent="0.2">
      <c r="A21" s="39" t="s">
        <v>95</v>
      </c>
      <c r="B21" s="59" t="s">
        <v>44</v>
      </c>
      <c r="C21" s="61" t="s">
        <v>9</v>
      </c>
      <c r="D21" s="63" t="s">
        <v>85</v>
      </c>
      <c r="E21" s="7" t="s">
        <v>46</v>
      </c>
    </row>
    <row r="22" spans="1:5" ht="255" x14ac:dyDescent="0.2">
      <c r="A22" s="39" t="s">
        <v>95</v>
      </c>
      <c r="B22" s="59" t="s">
        <v>47</v>
      </c>
      <c r="C22" s="61" t="s">
        <v>9</v>
      </c>
      <c r="D22" s="63" t="s">
        <v>86</v>
      </c>
      <c r="E22" s="7" t="s">
        <v>49</v>
      </c>
    </row>
    <row r="23" spans="1:5" ht="102" x14ac:dyDescent="0.2">
      <c r="A23" s="39" t="s">
        <v>95</v>
      </c>
      <c r="B23" s="59" t="s">
        <v>50</v>
      </c>
      <c r="C23" s="61" t="s">
        <v>9</v>
      </c>
      <c r="D23" s="63" t="s">
        <v>42</v>
      </c>
      <c r="E23" s="7" t="s">
        <v>84</v>
      </c>
    </row>
    <row r="24" spans="1:5" ht="255" x14ac:dyDescent="0.2">
      <c r="A24" s="39" t="s">
        <v>95</v>
      </c>
      <c r="B24" s="59" t="s">
        <v>53</v>
      </c>
      <c r="C24" s="61" t="s">
        <v>9</v>
      </c>
      <c r="D24" s="63" t="s">
        <v>86</v>
      </c>
      <c r="E24" s="7" t="s">
        <v>49</v>
      </c>
    </row>
    <row r="25" spans="1:5" ht="306" x14ac:dyDescent="0.2">
      <c r="A25" s="39" t="s">
        <v>95</v>
      </c>
      <c r="B25" s="59" t="s">
        <v>0</v>
      </c>
      <c r="C25" s="61" t="s">
        <v>10</v>
      </c>
      <c r="D25" s="63" t="s">
        <v>87</v>
      </c>
      <c r="E25" s="7" t="s">
        <v>88</v>
      </c>
    </row>
    <row r="26" spans="1:5" ht="25.5" x14ac:dyDescent="0.2">
      <c r="A26" s="39" t="s">
        <v>95</v>
      </c>
      <c r="B26" s="59" t="s">
        <v>1</v>
      </c>
      <c r="C26" s="61" t="s">
        <v>9</v>
      </c>
      <c r="D26" s="63" t="s">
        <v>89</v>
      </c>
      <c r="E26" s="7" t="s">
        <v>88</v>
      </c>
    </row>
    <row r="27" spans="1:5" ht="25.5" x14ac:dyDescent="0.2">
      <c r="A27" s="39" t="s">
        <v>95</v>
      </c>
      <c r="B27" s="59" t="s">
        <v>59</v>
      </c>
      <c r="C27" s="61" t="s">
        <v>9</v>
      </c>
      <c r="D27" s="63" t="s">
        <v>90</v>
      </c>
      <c r="E27" s="7" t="s">
        <v>91</v>
      </c>
    </row>
    <row r="28" spans="1:5" ht="38.25" x14ac:dyDescent="0.2">
      <c r="A28" s="39" t="s">
        <v>95</v>
      </c>
      <c r="B28" s="59" t="s">
        <v>92</v>
      </c>
      <c r="C28" s="61" t="s">
        <v>10</v>
      </c>
      <c r="D28" s="63" t="s">
        <v>93</v>
      </c>
      <c r="E28" s="7" t="s">
        <v>94</v>
      </c>
    </row>
    <row r="29" spans="1:5" ht="178.5" x14ac:dyDescent="0.2">
      <c r="A29" s="39" t="s">
        <v>125</v>
      </c>
      <c r="B29" s="49" t="s">
        <v>41</v>
      </c>
      <c r="C29" s="69" t="s">
        <v>9</v>
      </c>
      <c r="D29" s="45" t="s">
        <v>98</v>
      </c>
      <c r="E29" s="7" t="s">
        <v>99</v>
      </c>
    </row>
    <row r="30" spans="1:5" ht="38.25" x14ac:dyDescent="0.2">
      <c r="A30" s="39" t="s">
        <v>125</v>
      </c>
      <c r="B30" s="49" t="s">
        <v>44</v>
      </c>
      <c r="C30" s="69" t="s">
        <v>10</v>
      </c>
      <c r="D30" s="72" t="s">
        <v>100</v>
      </c>
      <c r="E30" s="7" t="s">
        <v>101</v>
      </c>
    </row>
    <row r="31" spans="1:5" ht="63.75" x14ac:dyDescent="0.2">
      <c r="A31" s="39" t="s">
        <v>125</v>
      </c>
      <c r="B31" s="49" t="s">
        <v>44</v>
      </c>
      <c r="C31" s="69" t="s">
        <v>10</v>
      </c>
      <c r="D31" s="72" t="s">
        <v>102</v>
      </c>
      <c r="E31" s="7" t="s">
        <v>99</v>
      </c>
    </row>
    <row r="32" spans="1:5" ht="51" x14ac:dyDescent="0.2">
      <c r="A32" s="39" t="s">
        <v>125</v>
      </c>
      <c r="B32" s="65" t="s">
        <v>44</v>
      </c>
      <c r="C32" s="42" t="s">
        <v>10</v>
      </c>
      <c r="D32" s="72" t="s">
        <v>103</v>
      </c>
      <c r="E32" s="7" t="s">
        <v>104</v>
      </c>
    </row>
    <row r="33" spans="1:6" ht="25.5" x14ac:dyDescent="0.2">
      <c r="A33" s="39" t="s">
        <v>125</v>
      </c>
      <c r="B33" s="49" t="s">
        <v>47</v>
      </c>
      <c r="C33" s="42" t="s">
        <v>10</v>
      </c>
      <c r="D33" s="72" t="s">
        <v>105</v>
      </c>
      <c r="E33" s="7" t="s">
        <v>106</v>
      </c>
    </row>
    <row r="34" spans="1:6" ht="38.25" x14ac:dyDescent="0.2">
      <c r="A34" s="39" t="s">
        <v>125</v>
      </c>
      <c r="B34" s="49" t="s">
        <v>47</v>
      </c>
      <c r="C34" s="69" t="s">
        <v>10</v>
      </c>
      <c r="D34" s="72" t="s">
        <v>107</v>
      </c>
      <c r="E34" s="7" t="s">
        <v>108</v>
      </c>
    </row>
    <row r="35" spans="1:6" ht="153" x14ac:dyDescent="0.2">
      <c r="A35" s="39" t="s">
        <v>125</v>
      </c>
      <c r="B35" s="65" t="s">
        <v>50</v>
      </c>
      <c r="C35" s="70" t="s">
        <v>10</v>
      </c>
      <c r="D35" s="73" t="s">
        <v>109</v>
      </c>
      <c r="E35" s="7" t="s">
        <v>110</v>
      </c>
    </row>
    <row r="36" spans="1:6" ht="178.5" x14ac:dyDescent="0.2">
      <c r="A36" s="39" t="s">
        <v>125</v>
      </c>
      <c r="B36" s="49" t="s">
        <v>50</v>
      </c>
      <c r="C36" s="69" t="s">
        <v>9</v>
      </c>
      <c r="D36" s="45" t="s">
        <v>98</v>
      </c>
      <c r="E36" s="7" t="s">
        <v>99</v>
      </c>
    </row>
    <row r="37" spans="1:6" ht="38.25" x14ac:dyDescent="0.2">
      <c r="A37" s="39" t="s">
        <v>125</v>
      </c>
      <c r="B37" s="49" t="s">
        <v>53</v>
      </c>
      <c r="C37" s="69" t="s">
        <v>10</v>
      </c>
      <c r="D37" s="46" t="s">
        <v>111</v>
      </c>
      <c r="E37" s="7" t="s">
        <v>112</v>
      </c>
    </row>
    <row r="38" spans="1:6" ht="38.25" x14ac:dyDescent="0.2">
      <c r="A38" s="39" t="s">
        <v>125</v>
      </c>
      <c r="B38" s="49" t="s">
        <v>53</v>
      </c>
      <c r="C38" s="69" t="s">
        <v>10</v>
      </c>
      <c r="D38" s="46" t="s">
        <v>113</v>
      </c>
      <c r="E38" s="7" t="s">
        <v>114</v>
      </c>
    </row>
    <row r="39" spans="1:6" ht="25.5" x14ac:dyDescent="0.2">
      <c r="A39" s="39" t="s">
        <v>125</v>
      </c>
      <c r="B39" s="66" t="s">
        <v>0</v>
      </c>
      <c r="C39" s="42" t="s">
        <v>10</v>
      </c>
      <c r="D39" s="72" t="s">
        <v>115</v>
      </c>
      <c r="E39" s="7" t="s">
        <v>116</v>
      </c>
    </row>
    <row r="40" spans="1:6" ht="51" x14ac:dyDescent="0.2">
      <c r="A40" s="39" t="s">
        <v>125</v>
      </c>
      <c r="B40" s="67" t="s">
        <v>1</v>
      </c>
      <c r="C40" s="42" t="s">
        <v>10</v>
      </c>
      <c r="D40" s="72" t="s">
        <v>117</v>
      </c>
      <c r="E40" s="7" t="s">
        <v>118</v>
      </c>
    </row>
    <row r="41" spans="1:6" ht="25.5" x14ac:dyDescent="0.2">
      <c r="A41" s="39" t="s">
        <v>125</v>
      </c>
      <c r="B41" s="66" t="s">
        <v>59</v>
      </c>
      <c r="C41" s="42" t="s">
        <v>9</v>
      </c>
      <c r="D41" s="74" t="s">
        <v>119</v>
      </c>
      <c r="E41" s="7" t="s">
        <v>120</v>
      </c>
    </row>
    <row r="42" spans="1:6" ht="38.25" x14ac:dyDescent="0.2">
      <c r="A42" s="39" t="s">
        <v>125</v>
      </c>
      <c r="B42" s="68" t="s">
        <v>92</v>
      </c>
      <c r="C42" s="71" t="s">
        <v>10</v>
      </c>
      <c r="D42" s="75" t="s">
        <v>121</v>
      </c>
      <c r="E42" s="7" t="s">
        <v>122</v>
      </c>
    </row>
    <row r="43" spans="1:6" ht="51" x14ac:dyDescent="0.2">
      <c r="A43" s="39" t="s">
        <v>125</v>
      </c>
      <c r="B43" s="68" t="s">
        <v>92</v>
      </c>
      <c r="C43" s="76" t="s">
        <v>10</v>
      </c>
      <c r="D43" s="57" t="s">
        <v>123</v>
      </c>
      <c r="E43" s="7" t="s">
        <v>124</v>
      </c>
    </row>
    <row r="44" spans="1:6" ht="165.75" x14ac:dyDescent="0.2">
      <c r="A44" s="39" t="s">
        <v>149</v>
      </c>
      <c r="B44" s="39" t="s">
        <v>0</v>
      </c>
      <c r="C44" s="41" t="s">
        <v>9</v>
      </c>
      <c r="D44" s="44" t="s">
        <v>139</v>
      </c>
      <c r="E44" s="7" t="s">
        <v>620</v>
      </c>
      <c r="F44" s="118" t="s">
        <v>621</v>
      </c>
    </row>
    <row r="45" spans="1:6" ht="51" x14ac:dyDescent="0.2">
      <c r="A45" s="39" t="s">
        <v>149</v>
      </c>
      <c r="B45" s="39" t="s">
        <v>0</v>
      </c>
      <c r="C45" s="41" t="s">
        <v>10</v>
      </c>
      <c r="D45" s="44" t="s">
        <v>140</v>
      </c>
      <c r="E45" s="7" t="s">
        <v>141</v>
      </c>
    </row>
    <row r="46" spans="1:6" ht="63.75" x14ac:dyDescent="0.2">
      <c r="A46" s="39" t="s">
        <v>149</v>
      </c>
      <c r="B46" s="39" t="s">
        <v>0</v>
      </c>
      <c r="C46" s="41" t="s">
        <v>10</v>
      </c>
      <c r="D46" s="44" t="s">
        <v>142</v>
      </c>
      <c r="E46" s="7" t="s">
        <v>143</v>
      </c>
    </row>
    <row r="47" spans="1:6" ht="25.5" x14ac:dyDescent="0.2">
      <c r="A47" s="39" t="s">
        <v>149</v>
      </c>
      <c r="B47" s="39" t="s">
        <v>1</v>
      </c>
      <c r="C47" s="41" t="s">
        <v>9</v>
      </c>
      <c r="D47" s="44" t="s">
        <v>144</v>
      </c>
      <c r="E47" s="7" t="s">
        <v>145</v>
      </c>
    </row>
    <row r="48" spans="1:6" ht="38.25" x14ac:dyDescent="0.2">
      <c r="A48" s="39" t="s">
        <v>149</v>
      </c>
      <c r="B48" s="39" t="s">
        <v>59</v>
      </c>
      <c r="C48" s="41" t="s">
        <v>9</v>
      </c>
      <c r="D48" s="44" t="s">
        <v>146</v>
      </c>
      <c r="E48" s="7" t="s">
        <v>147</v>
      </c>
    </row>
    <row r="49" spans="1:5" ht="38.25" x14ac:dyDescent="0.2">
      <c r="A49" s="39" t="s">
        <v>149</v>
      </c>
      <c r="B49" s="39" t="s">
        <v>92</v>
      </c>
      <c r="C49" s="41" t="s">
        <v>10</v>
      </c>
      <c r="D49" s="44" t="s">
        <v>148</v>
      </c>
      <c r="E49" s="7" t="s">
        <v>147</v>
      </c>
    </row>
    <row r="50" spans="1:5" ht="38.25" x14ac:dyDescent="0.2">
      <c r="A50" s="39" t="s">
        <v>165</v>
      </c>
      <c r="B50" s="39" t="s">
        <v>41</v>
      </c>
      <c r="C50" s="41" t="s">
        <v>10</v>
      </c>
      <c r="D50" s="44" t="s">
        <v>153</v>
      </c>
      <c r="E50" s="7" t="s">
        <v>154</v>
      </c>
    </row>
    <row r="51" spans="1:5" ht="38.25" x14ac:dyDescent="0.2">
      <c r="A51" s="39" t="s">
        <v>165</v>
      </c>
      <c r="B51" s="39" t="s">
        <v>44</v>
      </c>
      <c r="C51" s="41" t="s">
        <v>10</v>
      </c>
      <c r="D51" s="44" t="s">
        <v>153</v>
      </c>
      <c r="E51" s="7" t="s">
        <v>154</v>
      </c>
    </row>
    <row r="52" spans="1:5" ht="38.25" x14ac:dyDescent="0.2">
      <c r="A52" s="39" t="s">
        <v>165</v>
      </c>
      <c r="B52" s="39" t="s">
        <v>47</v>
      </c>
      <c r="C52" s="41" t="s">
        <v>10</v>
      </c>
      <c r="D52" s="44" t="s">
        <v>155</v>
      </c>
      <c r="E52" s="7" t="s">
        <v>156</v>
      </c>
    </row>
    <row r="53" spans="1:5" ht="38.25" x14ac:dyDescent="0.2">
      <c r="A53" s="39" t="s">
        <v>165</v>
      </c>
      <c r="B53" s="39" t="s">
        <v>0</v>
      </c>
      <c r="C53" s="41" t="s">
        <v>10</v>
      </c>
      <c r="D53" s="44" t="s">
        <v>157</v>
      </c>
      <c r="E53" s="7" t="s">
        <v>158</v>
      </c>
    </row>
    <row r="54" spans="1:5" ht="25.5" x14ac:dyDescent="0.2">
      <c r="A54" s="39" t="s">
        <v>165</v>
      </c>
      <c r="B54" s="39" t="s">
        <v>1</v>
      </c>
      <c r="C54" s="41" t="s">
        <v>9</v>
      </c>
      <c r="D54" s="44" t="s">
        <v>159</v>
      </c>
      <c r="E54" s="7" t="s">
        <v>160</v>
      </c>
    </row>
    <row r="55" spans="1:5" ht="25.5" x14ac:dyDescent="0.2">
      <c r="A55" s="39" t="s">
        <v>165</v>
      </c>
      <c r="B55" s="39" t="s">
        <v>1</v>
      </c>
      <c r="C55" s="41" t="s">
        <v>10</v>
      </c>
      <c r="D55" s="44" t="s">
        <v>161</v>
      </c>
      <c r="E55" s="7" t="s">
        <v>162</v>
      </c>
    </row>
    <row r="56" spans="1:5" ht="38.25" x14ac:dyDescent="0.2">
      <c r="A56" s="39" t="s">
        <v>165</v>
      </c>
      <c r="B56" s="39" t="s">
        <v>59</v>
      </c>
      <c r="C56" s="41" t="s">
        <v>9</v>
      </c>
      <c r="D56" s="44" t="s">
        <v>163</v>
      </c>
      <c r="E56" s="7" t="s">
        <v>164</v>
      </c>
    </row>
    <row r="57" spans="1:5" ht="25.5" x14ac:dyDescent="0.2">
      <c r="A57" s="39" t="s">
        <v>176</v>
      </c>
      <c r="B57" s="39" t="s">
        <v>1</v>
      </c>
      <c r="C57" s="41" t="s">
        <v>10</v>
      </c>
      <c r="D57" s="44" t="s">
        <v>173</v>
      </c>
      <c r="E57" s="7" t="s">
        <v>174</v>
      </c>
    </row>
    <row r="58" spans="1:5" ht="25.5" x14ac:dyDescent="0.2">
      <c r="A58" s="39" t="s">
        <v>176</v>
      </c>
      <c r="B58" s="39" t="s">
        <v>59</v>
      </c>
      <c r="C58" s="41" t="s">
        <v>10</v>
      </c>
      <c r="D58" s="44" t="s">
        <v>175</v>
      </c>
      <c r="E58" s="7" t="s">
        <v>174</v>
      </c>
    </row>
    <row r="59" spans="1:5" ht="25.5" x14ac:dyDescent="0.2">
      <c r="A59" s="39" t="s">
        <v>187</v>
      </c>
      <c r="B59" s="39" t="s">
        <v>0</v>
      </c>
      <c r="C59" s="41" t="s">
        <v>10</v>
      </c>
      <c r="D59" s="44" t="s">
        <v>182</v>
      </c>
      <c r="E59" s="7" t="s">
        <v>183</v>
      </c>
    </row>
    <row r="60" spans="1:5" ht="25.5" x14ac:dyDescent="0.2">
      <c r="A60" s="39" t="s">
        <v>187</v>
      </c>
      <c r="B60" s="39" t="s">
        <v>59</v>
      </c>
      <c r="C60" s="41" t="s">
        <v>9</v>
      </c>
      <c r="D60" s="44" t="s">
        <v>184</v>
      </c>
      <c r="E60" s="7" t="s">
        <v>185</v>
      </c>
    </row>
    <row r="61" spans="1:5" ht="102" x14ac:dyDescent="0.2">
      <c r="A61" s="39" t="s">
        <v>187</v>
      </c>
      <c r="B61" s="2" t="s">
        <v>202</v>
      </c>
      <c r="C61" s="41" t="s">
        <v>9</v>
      </c>
      <c r="D61" s="44" t="s">
        <v>186</v>
      </c>
      <c r="E61" s="7" t="s">
        <v>185</v>
      </c>
    </row>
    <row r="62" spans="1:5" ht="102" x14ac:dyDescent="0.2">
      <c r="A62" s="39" t="s">
        <v>206</v>
      </c>
      <c r="B62" s="40" t="s">
        <v>41</v>
      </c>
      <c r="C62" s="41" t="s">
        <v>9</v>
      </c>
      <c r="D62" s="43" t="s">
        <v>42</v>
      </c>
      <c r="E62" s="7" t="s">
        <v>189</v>
      </c>
    </row>
    <row r="63" spans="1:5" ht="25.5" x14ac:dyDescent="0.2">
      <c r="A63" s="39" t="s">
        <v>206</v>
      </c>
      <c r="B63" s="39" t="s">
        <v>44</v>
      </c>
      <c r="C63" s="41" t="s">
        <v>10</v>
      </c>
      <c r="D63" s="44" t="s">
        <v>190</v>
      </c>
      <c r="E63" s="7" t="s">
        <v>46</v>
      </c>
    </row>
    <row r="64" spans="1:5" ht="51" x14ac:dyDescent="0.2">
      <c r="A64" s="39" t="s">
        <v>206</v>
      </c>
      <c r="B64" s="39" t="s">
        <v>44</v>
      </c>
      <c r="C64" s="41" t="s">
        <v>10</v>
      </c>
      <c r="D64" s="44" t="s">
        <v>191</v>
      </c>
      <c r="E64" s="7" t="s">
        <v>192</v>
      </c>
    </row>
    <row r="65" spans="1:6" ht="267.75" x14ac:dyDescent="0.2">
      <c r="A65" s="39" t="s">
        <v>206</v>
      </c>
      <c r="B65" s="39" t="s">
        <v>47</v>
      </c>
      <c r="C65" s="41" t="s">
        <v>9</v>
      </c>
      <c r="D65" s="44" t="s">
        <v>193</v>
      </c>
      <c r="E65" s="7" t="s">
        <v>49</v>
      </c>
    </row>
    <row r="66" spans="1:6" ht="102" x14ac:dyDescent="0.2">
      <c r="A66" s="39" t="s">
        <v>206</v>
      </c>
      <c r="B66" s="39" t="s">
        <v>50</v>
      </c>
      <c r="C66" s="41" t="s">
        <v>9</v>
      </c>
      <c r="D66" s="43" t="s">
        <v>42</v>
      </c>
      <c r="E66" s="7" t="s">
        <v>189</v>
      </c>
    </row>
    <row r="67" spans="1:6" ht="267.75" x14ac:dyDescent="0.2">
      <c r="A67" s="39" t="s">
        <v>206</v>
      </c>
      <c r="B67" s="39" t="s">
        <v>53</v>
      </c>
      <c r="C67" s="41" t="s">
        <v>9</v>
      </c>
      <c r="D67" s="44" t="s">
        <v>193</v>
      </c>
      <c r="E67" s="7" t="s">
        <v>49</v>
      </c>
    </row>
    <row r="68" spans="1:6" ht="165.75" x14ac:dyDescent="0.2">
      <c r="A68" s="39" t="s">
        <v>206</v>
      </c>
      <c r="B68" s="39" t="s">
        <v>0</v>
      </c>
      <c r="C68" s="41" t="s">
        <v>9</v>
      </c>
      <c r="D68" s="44" t="s">
        <v>194</v>
      </c>
      <c r="E68" s="7" t="s">
        <v>195</v>
      </c>
    </row>
    <row r="69" spans="1:6" ht="63.75" x14ac:dyDescent="0.2">
      <c r="A69" s="39" t="s">
        <v>206</v>
      </c>
      <c r="B69" s="39" t="s">
        <v>0</v>
      </c>
      <c r="C69" s="41" t="s">
        <v>10</v>
      </c>
      <c r="D69" s="44" t="s">
        <v>196</v>
      </c>
      <c r="E69" s="7" t="s">
        <v>197</v>
      </c>
    </row>
    <row r="70" spans="1:6" ht="25.5" x14ac:dyDescent="0.2">
      <c r="A70" s="39" t="s">
        <v>206</v>
      </c>
      <c r="B70" s="39" t="s">
        <v>1</v>
      </c>
      <c r="C70" s="42" t="s">
        <v>9</v>
      </c>
      <c r="D70" s="46" t="s">
        <v>198</v>
      </c>
      <c r="E70" s="7" t="s">
        <v>199</v>
      </c>
    </row>
    <row r="71" spans="1:6" ht="38.25" x14ac:dyDescent="0.2">
      <c r="A71" s="39" t="s">
        <v>206</v>
      </c>
      <c r="B71" s="39" t="s">
        <v>59</v>
      </c>
      <c r="C71" s="41" t="s">
        <v>9</v>
      </c>
      <c r="D71" s="44" t="s">
        <v>200</v>
      </c>
      <c r="E71" s="7" t="s">
        <v>201</v>
      </c>
    </row>
    <row r="72" spans="1:6" ht="178.5" x14ac:dyDescent="0.2">
      <c r="A72" s="39" t="s">
        <v>206</v>
      </c>
      <c r="B72" s="39" t="s">
        <v>202</v>
      </c>
      <c r="C72" s="41" t="s">
        <v>9</v>
      </c>
      <c r="D72" s="3" t="s">
        <v>203</v>
      </c>
      <c r="E72" s="7" t="s">
        <v>195</v>
      </c>
      <c r="F72" s="118" t="s">
        <v>622</v>
      </c>
    </row>
    <row r="73" spans="1:6" ht="38.25" x14ac:dyDescent="0.2">
      <c r="A73" s="39" t="s">
        <v>206</v>
      </c>
      <c r="B73" s="39" t="s">
        <v>202</v>
      </c>
      <c r="C73" s="41" t="s">
        <v>9</v>
      </c>
      <c r="D73" s="44" t="s">
        <v>204</v>
      </c>
      <c r="E73" s="7" t="s">
        <v>205</v>
      </c>
    </row>
    <row r="74" spans="1:6" ht="140.25" x14ac:dyDescent="0.2">
      <c r="A74" s="39" t="s">
        <v>224</v>
      </c>
      <c r="B74" s="39" t="s">
        <v>41</v>
      </c>
      <c r="C74" s="41" t="s">
        <v>9</v>
      </c>
      <c r="D74" s="44" t="s">
        <v>213</v>
      </c>
      <c r="E74" s="7" t="s">
        <v>214</v>
      </c>
    </row>
    <row r="75" spans="1:6" ht="25.5" x14ac:dyDescent="0.2">
      <c r="A75" s="39" t="s">
        <v>224</v>
      </c>
      <c r="B75" s="39" t="s">
        <v>44</v>
      </c>
      <c r="C75" s="41" t="s">
        <v>10</v>
      </c>
      <c r="D75" s="44" t="s">
        <v>215</v>
      </c>
      <c r="E75" s="7" t="s">
        <v>46</v>
      </c>
    </row>
    <row r="76" spans="1:6" ht="242.25" x14ac:dyDescent="0.2">
      <c r="A76" s="39" t="s">
        <v>224</v>
      </c>
      <c r="B76" s="39" t="s">
        <v>47</v>
      </c>
      <c r="C76" s="41" t="s">
        <v>9</v>
      </c>
      <c r="D76" s="44" t="s">
        <v>216</v>
      </c>
      <c r="E76" s="7" t="s">
        <v>49</v>
      </c>
    </row>
    <row r="77" spans="1:6" ht="153" x14ac:dyDescent="0.2">
      <c r="A77" s="39" t="s">
        <v>224</v>
      </c>
      <c r="B77" s="39" t="s">
        <v>50</v>
      </c>
      <c r="C77" s="41" t="s">
        <v>9</v>
      </c>
      <c r="D77" s="44" t="s">
        <v>217</v>
      </c>
      <c r="E77" s="7" t="s">
        <v>189</v>
      </c>
    </row>
    <row r="78" spans="1:6" ht="242.25" x14ac:dyDescent="0.2">
      <c r="A78" s="39" t="s">
        <v>224</v>
      </c>
      <c r="B78" s="39" t="s">
        <v>53</v>
      </c>
      <c r="C78" s="41" t="s">
        <v>9</v>
      </c>
      <c r="D78" s="44" t="s">
        <v>216</v>
      </c>
      <c r="E78" s="7" t="s">
        <v>49</v>
      </c>
    </row>
    <row r="79" spans="1:6" ht="63.75" x14ac:dyDescent="0.2">
      <c r="A79" s="39" t="s">
        <v>224</v>
      </c>
      <c r="B79" s="39" t="s">
        <v>0</v>
      </c>
      <c r="C79" s="41" t="s">
        <v>10</v>
      </c>
      <c r="D79" s="44" t="s">
        <v>218</v>
      </c>
      <c r="E79" s="7" t="s">
        <v>219</v>
      </c>
    </row>
    <row r="80" spans="1:6" ht="25.5" x14ac:dyDescent="0.2">
      <c r="A80" s="39" t="s">
        <v>224</v>
      </c>
      <c r="B80" s="39" t="s">
        <v>1</v>
      </c>
      <c r="C80" s="41" t="s">
        <v>9</v>
      </c>
      <c r="D80" s="44" t="s">
        <v>220</v>
      </c>
      <c r="E80" s="7" t="s">
        <v>221</v>
      </c>
    </row>
    <row r="81" spans="1:5" ht="25.5" x14ac:dyDescent="0.2">
      <c r="A81" s="39" t="s">
        <v>224</v>
      </c>
      <c r="B81" s="39" t="s">
        <v>59</v>
      </c>
      <c r="C81" s="41" t="s">
        <v>9</v>
      </c>
      <c r="D81" s="44" t="s">
        <v>222</v>
      </c>
      <c r="E81" s="7" t="s">
        <v>223</v>
      </c>
    </row>
    <row r="82" spans="1:5" ht="102" x14ac:dyDescent="0.2">
      <c r="A82" s="39" t="s">
        <v>239</v>
      </c>
      <c r="B82" s="39" t="s">
        <v>41</v>
      </c>
      <c r="C82" s="41" t="s">
        <v>9</v>
      </c>
      <c r="D82" s="43" t="s">
        <v>42</v>
      </c>
      <c r="E82" s="7" t="s">
        <v>214</v>
      </c>
    </row>
    <row r="83" spans="1:5" ht="25.5" x14ac:dyDescent="0.2">
      <c r="A83" s="39" t="s">
        <v>239</v>
      </c>
      <c r="B83" s="39" t="s">
        <v>44</v>
      </c>
      <c r="C83" s="41" t="s">
        <v>10</v>
      </c>
      <c r="D83" s="44" t="s">
        <v>227</v>
      </c>
      <c r="E83" s="7" t="s">
        <v>46</v>
      </c>
    </row>
    <row r="84" spans="1:5" ht="267.75" x14ac:dyDescent="0.2">
      <c r="A84" s="39" t="s">
        <v>239</v>
      </c>
      <c r="B84" s="39" t="s">
        <v>47</v>
      </c>
      <c r="C84" s="41" t="s">
        <v>9</v>
      </c>
      <c r="D84" s="44" t="s">
        <v>193</v>
      </c>
      <c r="E84" s="7" t="s">
        <v>49</v>
      </c>
    </row>
    <row r="85" spans="1:5" ht="102" x14ac:dyDescent="0.2">
      <c r="A85" s="39" t="s">
        <v>239</v>
      </c>
      <c r="B85" s="39" t="s">
        <v>50</v>
      </c>
      <c r="C85" s="41" t="s">
        <v>9</v>
      </c>
      <c r="D85" s="43" t="s">
        <v>42</v>
      </c>
      <c r="E85" s="7" t="s">
        <v>189</v>
      </c>
    </row>
    <row r="86" spans="1:5" ht="267.75" x14ac:dyDescent="0.2">
      <c r="A86" s="39" t="s">
        <v>239</v>
      </c>
      <c r="B86" s="39" t="s">
        <v>53</v>
      </c>
      <c r="C86" s="41" t="s">
        <v>9</v>
      </c>
      <c r="D86" s="44" t="s">
        <v>193</v>
      </c>
      <c r="E86" s="7" t="s">
        <v>49</v>
      </c>
    </row>
    <row r="87" spans="1:5" ht="63.75" x14ac:dyDescent="0.2">
      <c r="A87" s="39" t="s">
        <v>239</v>
      </c>
      <c r="B87" s="39" t="s">
        <v>0</v>
      </c>
      <c r="C87" s="41" t="s">
        <v>10</v>
      </c>
      <c r="D87" s="44" t="s">
        <v>228</v>
      </c>
      <c r="E87" s="7" t="s">
        <v>229</v>
      </c>
    </row>
    <row r="88" spans="1:5" ht="102" x14ac:dyDescent="0.2">
      <c r="A88" s="39" t="s">
        <v>239</v>
      </c>
      <c r="B88" s="39" t="s">
        <v>0</v>
      </c>
      <c r="C88" s="41" t="s">
        <v>9</v>
      </c>
      <c r="D88" s="44" t="s">
        <v>230</v>
      </c>
      <c r="E88" s="7" t="s">
        <v>231</v>
      </c>
    </row>
    <row r="89" spans="1:5" ht="38.25" x14ac:dyDescent="0.2">
      <c r="A89" s="39" t="s">
        <v>239</v>
      </c>
      <c r="B89" s="39" t="s">
        <v>0</v>
      </c>
      <c r="C89" s="41" t="s">
        <v>9</v>
      </c>
      <c r="D89" s="44" t="s">
        <v>232</v>
      </c>
      <c r="E89" s="7" t="s">
        <v>233</v>
      </c>
    </row>
    <row r="90" spans="1:5" ht="25.5" x14ac:dyDescent="0.2">
      <c r="A90" s="39" t="s">
        <v>239</v>
      </c>
      <c r="B90" s="39" t="s">
        <v>1</v>
      </c>
      <c r="C90" s="41" t="s">
        <v>9</v>
      </c>
      <c r="D90" s="44" t="s">
        <v>234</v>
      </c>
      <c r="E90" s="7" t="s">
        <v>229</v>
      </c>
    </row>
    <row r="91" spans="1:5" ht="25.5" x14ac:dyDescent="0.2">
      <c r="A91" s="39" t="s">
        <v>239</v>
      </c>
      <c r="B91" s="39" t="s">
        <v>59</v>
      </c>
      <c r="C91" s="41" t="s">
        <v>9</v>
      </c>
      <c r="D91" s="44" t="s">
        <v>235</v>
      </c>
      <c r="E91" s="7" t="s">
        <v>236</v>
      </c>
    </row>
    <row r="92" spans="1:5" ht="76.5" x14ac:dyDescent="0.2">
      <c r="A92" s="39" t="s">
        <v>239</v>
      </c>
      <c r="B92" s="39" t="s">
        <v>202</v>
      </c>
      <c r="C92" s="41" t="s">
        <v>10</v>
      </c>
      <c r="D92" s="44" t="s">
        <v>237</v>
      </c>
      <c r="E92" s="7" t="s">
        <v>238</v>
      </c>
    </row>
    <row r="93" spans="1:5" ht="25.5" x14ac:dyDescent="0.2">
      <c r="A93" s="39" t="s">
        <v>265</v>
      </c>
      <c r="B93" s="39" t="s">
        <v>41</v>
      </c>
      <c r="C93" s="41" t="s">
        <v>10</v>
      </c>
      <c r="D93" s="44" t="s">
        <v>243</v>
      </c>
      <c r="E93" s="7" t="s">
        <v>244</v>
      </c>
    </row>
    <row r="94" spans="1:5" ht="63.75" x14ac:dyDescent="0.2">
      <c r="A94" s="39" t="s">
        <v>265</v>
      </c>
      <c r="B94" s="39" t="s">
        <v>44</v>
      </c>
      <c r="C94" s="41" t="s">
        <v>10</v>
      </c>
      <c r="D94" s="44" t="s">
        <v>245</v>
      </c>
      <c r="E94" s="7" t="s">
        <v>246</v>
      </c>
    </row>
    <row r="95" spans="1:5" ht="25.5" x14ac:dyDescent="0.2">
      <c r="A95" s="39" t="s">
        <v>265</v>
      </c>
      <c r="B95" s="39" t="s">
        <v>44</v>
      </c>
      <c r="C95" s="41" t="s">
        <v>10</v>
      </c>
      <c r="D95" s="44" t="s">
        <v>247</v>
      </c>
      <c r="E95" s="7" t="s">
        <v>248</v>
      </c>
    </row>
    <row r="96" spans="1:5" ht="38.25" x14ac:dyDescent="0.2">
      <c r="A96" s="39" t="s">
        <v>265</v>
      </c>
      <c r="B96" s="39" t="s">
        <v>47</v>
      </c>
      <c r="C96" s="41" t="s">
        <v>10</v>
      </c>
      <c r="D96" s="44" t="s">
        <v>249</v>
      </c>
      <c r="E96" s="7" t="s">
        <v>250</v>
      </c>
    </row>
    <row r="97" spans="1:5" ht="127.5" x14ac:dyDescent="0.2">
      <c r="A97" s="39" t="s">
        <v>265</v>
      </c>
      <c r="B97" s="39" t="s">
        <v>50</v>
      </c>
      <c r="C97" s="41" t="s">
        <v>10</v>
      </c>
      <c r="D97" s="44" t="s">
        <v>251</v>
      </c>
      <c r="E97" s="7" t="s">
        <v>252</v>
      </c>
    </row>
    <row r="98" spans="1:5" ht="63.75" x14ac:dyDescent="0.2">
      <c r="A98" s="39" t="s">
        <v>265</v>
      </c>
      <c r="B98" s="39" t="s">
        <v>50</v>
      </c>
      <c r="C98" s="41" t="s">
        <v>10</v>
      </c>
      <c r="D98" s="44" t="s">
        <v>253</v>
      </c>
      <c r="E98" s="7" t="s">
        <v>246</v>
      </c>
    </row>
    <row r="99" spans="1:5" ht="25.5" x14ac:dyDescent="0.2">
      <c r="A99" s="39" t="s">
        <v>265</v>
      </c>
      <c r="B99" s="39" t="s">
        <v>53</v>
      </c>
      <c r="C99" s="41" t="s">
        <v>10</v>
      </c>
      <c r="D99" s="44" t="s">
        <v>254</v>
      </c>
      <c r="E99" s="7" t="s">
        <v>255</v>
      </c>
    </row>
    <row r="100" spans="1:5" ht="51" x14ac:dyDescent="0.2">
      <c r="A100" s="39" t="s">
        <v>265</v>
      </c>
      <c r="B100" s="39" t="s">
        <v>0</v>
      </c>
      <c r="C100" s="41" t="s">
        <v>10</v>
      </c>
      <c r="D100" s="44" t="s">
        <v>256</v>
      </c>
      <c r="E100" s="7" t="s">
        <v>257</v>
      </c>
    </row>
    <row r="101" spans="1:5" ht="51" x14ac:dyDescent="0.2">
      <c r="A101" s="39" t="s">
        <v>265</v>
      </c>
      <c r="B101" s="39" t="s">
        <v>0</v>
      </c>
      <c r="C101" s="41" t="s">
        <v>10</v>
      </c>
      <c r="D101" s="44" t="s">
        <v>258</v>
      </c>
      <c r="E101" s="7" t="s">
        <v>259</v>
      </c>
    </row>
    <row r="102" spans="1:5" ht="63.75" x14ac:dyDescent="0.2">
      <c r="A102" s="39" t="s">
        <v>265</v>
      </c>
      <c r="B102" s="39" t="s">
        <v>0</v>
      </c>
      <c r="C102" s="41" t="s">
        <v>10</v>
      </c>
      <c r="D102" s="44" t="s">
        <v>260</v>
      </c>
      <c r="E102" s="7" t="s">
        <v>261</v>
      </c>
    </row>
    <row r="103" spans="1:5" ht="25.5" x14ac:dyDescent="0.2">
      <c r="A103" s="39" t="s">
        <v>265</v>
      </c>
      <c r="B103" s="39" t="s">
        <v>1</v>
      </c>
      <c r="C103" s="41" t="s">
        <v>9</v>
      </c>
      <c r="D103" s="44" t="s">
        <v>262</v>
      </c>
      <c r="E103" s="7" t="s">
        <v>263</v>
      </c>
    </row>
    <row r="104" spans="1:5" ht="127.5" x14ac:dyDescent="0.2">
      <c r="A104" s="39" t="s">
        <v>265</v>
      </c>
      <c r="B104" s="2" t="s">
        <v>202</v>
      </c>
      <c r="C104" s="41" t="s">
        <v>9</v>
      </c>
      <c r="D104" s="44" t="s">
        <v>264</v>
      </c>
      <c r="E104" s="7" t="s">
        <v>252</v>
      </c>
    </row>
    <row r="105" spans="1:5" ht="191.25" x14ac:dyDescent="0.2">
      <c r="A105" s="39" t="s">
        <v>291</v>
      </c>
      <c r="B105" s="39" t="s">
        <v>44</v>
      </c>
      <c r="C105" s="41" t="s">
        <v>9</v>
      </c>
      <c r="D105" s="44" t="s">
        <v>279</v>
      </c>
      <c r="E105" s="7" t="s">
        <v>280</v>
      </c>
    </row>
    <row r="106" spans="1:5" ht="38.25" x14ac:dyDescent="0.2">
      <c r="A106" s="39" t="s">
        <v>291</v>
      </c>
      <c r="B106" s="39" t="s">
        <v>0</v>
      </c>
      <c r="C106" s="41" t="s">
        <v>10</v>
      </c>
      <c r="D106" s="44" t="s">
        <v>281</v>
      </c>
      <c r="E106" s="7" t="s">
        <v>282</v>
      </c>
    </row>
    <row r="107" spans="1:5" ht="25.5" x14ac:dyDescent="0.2">
      <c r="A107" s="39" t="s">
        <v>291</v>
      </c>
      <c r="B107" s="39" t="s">
        <v>1</v>
      </c>
      <c r="C107" s="41" t="s">
        <v>9</v>
      </c>
      <c r="D107" s="44" t="s">
        <v>283</v>
      </c>
      <c r="E107" s="7" t="s">
        <v>284</v>
      </c>
    </row>
    <row r="108" spans="1:5" ht="25.5" x14ac:dyDescent="0.2">
      <c r="A108" s="39" t="s">
        <v>291</v>
      </c>
      <c r="B108" s="39" t="s">
        <v>59</v>
      </c>
      <c r="C108" s="41" t="s">
        <v>9</v>
      </c>
      <c r="D108" s="44" t="s">
        <v>285</v>
      </c>
      <c r="E108" s="7" t="s">
        <v>286</v>
      </c>
    </row>
    <row r="109" spans="1:5" ht="38.25" x14ac:dyDescent="0.2">
      <c r="A109" s="39" t="s">
        <v>291</v>
      </c>
      <c r="B109" s="2" t="s">
        <v>202</v>
      </c>
      <c r="C109" s="41" t="s">
        <v>10</v>
      </c>
      <c r="D109" s="44" t="s">
        <v>287</v>
      </c>
      <c r="E109" s="7" t="s">
        <v>288</v>
      </c>
    </row>
    <row r="110" spans="1:5" ht="38.25" x14ac:dyDescent="0.2">
      <c r="A110" s="39" t="s">
        <v>291</v>
      </c>
      <c r="B110" s="2" t="s">
        <v>202</v>
      </c>
      <c r="C110" s="41" t="s">
        <v>10</v>
      </c>
      <c r="D110" s="44" t="s">
        <v>289</v>
      </c>
      <c r="E110" s="7" t="s">
        <v>290</v>
      </c>
    </row>
    <row r="111" spans="1:5" ht="102" x14ac:dyDescent="0.2">
      <c r="A111" s="39" t="s">
        <v>305</v>
      </c>
      <c r="B111" s="39" t="s">
        <v>41</v>
      </c>
      <c r="C111" s="41" t="s">
        <v>9</v>
      </c>
      <c r="D111" s="44" t="s">
        <v>294</v>
      </c>
      <c r="E111" s="7" t="s">
        <v>214</v>
      </c>
    </row>
    <row r="112" spans="1:5" ht="25.5" x14ac:dyDescent="0.2">
      <c r="A112" s="39" t="s">
        <v>305</v>
      </c>
      <c r="B112" s="39" t="s">
        <v>44</v>
      </c>
      <c r="C112" s="41" t="s">
        <v>10</v>
      </c>
      <c r="D112" s="44" t="s">
        <v>295</v>
      </c>
      <c r="E112" s="7" t="s">
        <v>46</v>
      </c>
    </row>
    <row r="113" spans="1:5" ht="242.25" x14ac:dyDescent="0.2">
      <c r="A113" s="39" t="s">
        <v>305</v>
      </c>
      <c r="B113" s="39" t="s">
        <v>47</v>
      </c>
      <c r="C113" s="41" t="s">
        <v>9</v>
      </c>
      <c r="D113" s="44" t="s">
        <v>296</v>
      </c>
      <c r="E113" s="7" t="s">
        <v>49</v>
      </c>
    </row>
    <row r="114" spans="1:5" ht="51" x14ac:dyDescent="0.2">
      <c r="A114" s="39" t="s">
        <v>305</v>
      </c>
      <c r="B114" s="39" t="s">
        <v>50</v>
      </c>
      <c r="C114" s="41" t="s">
        <v>10</v>
      </c>
      <c r="D114" s="44" t="s">
        <v>297</v>
      </c>
      <c r="E114" s="7" t="s">
        <v>298</v>
      </c>
    </row>
    <row r="115" spans="1:5" ht="242.25" x14ac:dyDescent="0.2">
      <c r="A115" s="39" t="s">
        <v>305</v>
      </c>
      <c r="B115" s="39" t="s">
        <v>53</v>
      </c>
      <c r="C115" s="41" t="s">
        <v>9</v>
      </c>
      <c r="D115" s="44" t="s">
        <v>296</v>
      </c>
      <c r="E115" s="7" t="s">
        <v>49</v>
      </c>
    </row>
    <row r="116" spans="1:5" ht="63.75" x14ac:dyDescent="0.2">
      <c r="A116" s="39" t="s">
        <v>305</v>
      </c>
      <c r="B116" s="39" t="s">
        <v>0</v>
      </c>
      <c r="C116" s="41" t="s">
        <v>10</v>
      </c>
      <c r="D116" s="44" t="s">
        <v>299</v>
      </c>
      <c r="E116" s="7" t="s">
        <v>300</v>
      </c>
    </row>
    <row r="117" spans="1:5" ht="25.5" x14ac:dyDescent="0.2">
      <c r="A117" s="39" t="s">
        <v>305</v>
      </c>
      <c r="B117" s="39" t="s">
        <v>1</v>
      </c>
      <c r="C117" s="41" t="s">
        <v>10</v>
      </c>
      <c r="D117" s="44" t="s">
        <v>301</v>
      </c>
      <c r="E117" s="7" t="s">
        <v>302</v>
      </c>
    </row>
    <row r="118" spans="1:5" ht="25.5" x14ac:dyDescent="0.2">
      <c r="A118" s="39" t="s">
        <v>305</v>
      </c>
      <c r="B118" s="39" t="s">
        <v>59</v>
      </c>
      <c r="C118" s="41" t="s">
        <v>10</v>
      </c>
      <c r="D118" s="44" t="s">
        <v>303</v>
      </c>
      <c r="E118" s="7" t="s">
        <v>304</v>
      </c>
    </row>
    <row r="119" spans="1:5" ht="102" x14ac:dyDescent="0.2">
      <c r="A119" s="39" t="s">
        <v>322</v>
      </c>
      <c r="B119" s="39" t="s">
        <v>41</v>
      </c>
      <c r="C119" s="41" t="s">
        <v>9</v>
      </c>
      <c r="D119" s="43" t="s">
        <v>42</v>
      </c>
      <c r="E119" s="7" t="s">
        <v>214</v>
      </c>
    </row>
    <row r="120" spans="1:5" ht="76.5" x14ac:dyDescent="0.2">
      <c r="A120" s="39" t="s">
        <v>322</v>
      </c>
      <c r="B120" s="39" t="s">
        <v>41</v>
      </c>
      <c r="C120" s="41" t="s">
        <v>10</v>
      </c>
      <c r="D120" s="44" t="s">
        <v>309</v>
      </c>
      <c r="E120" s="7" t="s">
        <v>310</v>
      </c>
    </row>
    <row r="121" spans="1:5" ht="293.25" x14ac:dyDescent="0.2">
      <c r="A121" s="39" t="s">
        <v>322</v>
      </c>
      <c r="B121" s="39" t="s">
        <v>44</v>
      </c>
      <c r="C121" s="41" t="s">
        <v>9</v>
      </c>
      <c r="D121" s="44" t="s">
        <v>311</v>
      </c>
      <c r="E121" s="7" t="s">
        <v>312</v>
      </c>
    </row>
    <row r="122" spans="1:5" ht="165.75" x14ac:dyDescent="0.2">
      <c r="A122" s="39" t="s">
        <v>322</v>
      </c>
      <c r="B122" s="39" t="s">
        <v>44</v>
      </c>
      <c r="C122" s="41" t="s">
        <v>10</v>
      </c>
      <c r="D122" s="44" t="s">
        <v>313</v>
      </c>
      <c r="E122" s="7" t="s">
        <v>314</v>
      </c>
    </row>
    <row r="123" spans="1:5" ht="267.75" x14ac:dyDescent="0.2">
      <c r="A123" s="39" t="s">
        <v>322</v>
      </c>
      <c r="B123" s="39" t="s">
        <v>47</v>
      </c>
      <c r="C123" s="41" t="s">
        <v>9</v>
      </c>
      <c r="D123" s="44" t="s">
        <v>193</v>
      </c>
      <c r="E123" s="7" t="s">
        <v>49</v>
      </c>
    </row>
    <row r="124" spans="1:5" ht="51" x14ac:dyDescent="0.2">
      <c r="A124" s="39" t="s">
        <v>322</v>
      </c>
      <c r="B124" s="39" t="s">
        <v>47</v>
      </c>
      <c r="C124" s="41" t="s">
        <v>10</v>
      </c>
      <c r="D124" s="44" t="s">
        <v>315</v>
      </c>
      <c r="E124" s="7" t="s">
        <v>312</v>
      </c>
    </row>
    <row r="125" spans="1:5" ht="76.5" x14ac:dyDescent="0.2">
      <c r="A125" s="39" t="s">
        <v>322</v>
      </c>
      <c r="B125" s="39" t="s">
        <v>50</v>
      </c>
      <c r="C125" s="41" t="s">
        <v>10</v>
      </c>
      <c r="D125" s="44" t="s">
        <v>316</v>
      </c>
      <c r="E125" s="7" t="s">
        <v>310</v>
      </c>
    </row>
    <row r="126" spans="1:5" ht="76.5" x14ac:dyDescent="0.2">
      <c r="A126" s="39" t="s">
        <v>322</v>
      </c>
      <c r="B126" s="39" t="s">
        <v>50</v>
      </c>
      <c r="C126" s="41" t="s">
        <v>10</v>
      </c>
      <c r="D126" s="44" t="s">
        <v>317</v>
      </c>
      <c r="E126" s="44" t="s">
        <v>273</v>
      </c>
    </row>
    <row r="127" spans="1:5" ht="267.75" x14ac:dyDescent="0.2">
      <c r="A127" s="39" t="s">
        <v>322</v>
      </c>
      <c r="B127" s="39" t="s">
        <v>53</v>
      </c>
      <c r="C127" s="41" t="s">
        <v>9</v>
      </c>
      <c r="D127" s="44" t="s">
        <v>193</v>
      </c>
      <c r="E127" s="7" t="s">
        <v>49</v>
      </c>
    </row>
    <row r="128" spans="1:5" ht="38.25" x14ac:dyDescent="0.2">
      <c r="A128" s="39" t="s">
        <v>322</v>
      </c>
      <c r="B128" s="39" t="s">
        <v>1</v>
      </c>
      <c r="C128" s="41" t="s">
        <v>10</v>
      </c>
      <c r="D128" s="44" t="s">
        <v>318</v>
      </c>
      <c r="E128" s="7" t="s">
        <v>319</v>
      </c>
    </row>
    <row r="129" spans="1:5" ht="38.25" x14ac:dyDescent="0.2">
      <c r="A129" s="39" t="s">
        <v>322</v>
      </c>
      <c r="B129" s="39" t="s">
        <v>59</v>
      </c>
      <c r="C129" s="41" t="s">
        <v>10</v>
      </c>
      <c r="D129" s="44" t="s">
        <v>320</v>
      </c>
      <c r="E129" s="7" t="s">
        <v>321</v>
      </c>
    </row>
    <row r="130" spans="1:5" ht="242.25" x14ac:dyDescent="0.2">
      <c r="A130" s="39" t="s">
        <v>364</v>
      </c>
      <c r="B130" s="39" t="s">
        <v>41</v>
      </c>
      <c r="C130" s="41" t="s">
        <v>10</v>
      </c>
      <c r="D130" s="78" t="s">
        <v>327</v>
      </c>
      <c r="E130" s="7" t="s">
        <v>328</v>
      </c>
    </row>
    <row r="131" spans="1:5" ht="38.25" x14ac:dyDescent="0.2">
      <c r="A131" s="39" t="s">
        <v>364</v>
      </c>
      <c r="B131" s="39" t="s">
        <v>44</v>
      </c>
      <c r="C131" s="41" t="s">
        <v>10</v>
      </c>
      <c r="D131" s="44" t="s">
        <v>329</v>
      </c>
      <c r="E131" s="7" t="s">
        <v>330</v>
      </c>
    </row>
    <row r="132" spans="1:5" ht="38.25" x14ac:dyDescent="0.2">
      <c r="A132" s="39" t="s">
        <v>364</v>
      </c>
      <c r="B132" s="39" t="s">
        <v>44</v>
      </c>
      <c r="C132" s="41" t="s">
        <v>10</v>
      </c>
      <c r="D132" s="44" t="s">
        <v>331</v>
      </c>
      <c r="E132" s="7" t="s">
        <v>332</v>
      </c>
    </row>
    <row r="133" spans="1:5" ht="38.25" x14ac:dyDescent="0.2">
      <c r="A133" s="39" t="s">
        <v>364</v>
      </c>
      <c r="B133" s="39" t="s">
        <v>44</v>
      </c>
      <c r="C133" s="41" t="s">
        <v>10</v>
      </c>
      <c r="D133" s="44" t="s">
        <v>333</v>
      </c>
      <c r="E133" s="7" t="s">
        <v>334</v>
      </c>
    </row>
    <row r="134" spans="1:5" ht="38.25" x14ac:dyDescent="0.2">
      <c r="A134" s="39" t="s">
        <v>364</v>
      </c>
      <c r="B134" s="39" t="s">
        <v>44</v>
      </c>
      <c r="C134" s="41" t="s">
        <v>10</v>
      </c>
      <c r="D134" s="44" t="s">
        <v>335</v>
      </c>
      <c r="E134" s="7" t="s">
        <v>336</v>
      </c>
    </row>
    <row r="135" spans="1:5" ht="38.25" x14ac:dyDescent="0.2">
      <c r="A135" s="39" t="s">
        <v>364</v>
      </c>
      <c r="B135" s="39" t="s">
        <v>44</v>
      </c>
      <c r="C135" s="41" t="s">
        <v>10</v>
      </c>
      <c r="D135" s="44" t="s">
        <v>337</v>
      </c>
      <c r="E135" s="7" t="s">
        <v>338</v>
      </c>
    </row>
    <row r="136" spans="1:5" ht="25.5" x14ac:dyDescent="0.2">
      <c r="A136" s="39" t="s">
        <v>364</v>
      </c>
      <c r="B136" s="39" t="s">
        <v>44</v>
      </c>
      <c r="C136" s="41" t="s">
        <v>10</v>
      </c>
      <c r="D136" s="44" t="s">
        <v>339</v>
      </c>
      <c r="E136" s="7" t="s">
        <v>340</v>
      </c>
    </row>
    <row r="137" spans="1:5" ht="51" x14ac:dyDescent="0.2">
      <c r="A137" s="39" t="s">
        <v>364</v>
      </c>
      <c r="B137" s="39" t="s">
        <v>44</v>
      </c>
      <c r="C137" s="41" t="s">
        <v>10</v>
      </c>
      <c r="D137" s="44" t="s">
        <v>341</v>
      </c>
      <c r="E137" s="7" t="s">
        <v>342</v>
      </c>
    </row>
    <row r="138" spans="1:5" ht="25.5" x14ac:dyDescent="0.2">
      <c r="A138" s="39" t="s">
        <v>364</v>
      </c>
      <c r="B138" s="39" t="s">
        <v>44</v>
      </c>
      <c r="C138" s="41" t="s">
        <v>10</v>
      </c>
      <c r="D138" s="44" t="s">
        <v>343</v>
      </c>
      <c r="E138" s="7" t="s">
        <v>344</v>
      </c>
    </row>
    <row r="139" spans="1:5" ht="38.25" x14ac:dyDescent="0.2">
      <c r="A139" s="39" t="s">
        <v>364</v>
      </c>
      <c r="B139" s="39" t="s">
        <v>47</v>
      </c>
      <c r="C139" s="41" t="s">
        <v>10</v>
      </c>
      <c r="D139" s="44" t="s">
        <v>345</v>
      </c>
      <c r="E139" s="7" t="s">
        <v>346</v>
      </c>
    </row>
    <row r="140" spans="1:5" ht="38.25" x14ac:dyDescent="0.2">
      <c r="A140" s="39" t="s">
        <v>364</v>
      </c>
      <c r="B140" s="39" t="s">
        <v>50</v>
      </c>
      <c r="C140" s="41" t="s">
        <v>10</v>
      </c>
      <c r="D140" s="44" t="s">
        <v>347</v>
      </c>
      <c r="E140" s="7" t="s">
        <v>348</v>
      </c>
    </row>
    <row r="141" spans="1:5" ht="51" x14ac:dyDescent="0.2">
      <c r="A141" s="39" t="s">
        <v>364</v>
      </c>
      <c r="B141" s="39" t="s">
        <v>50</v>
      </c>
      <c r="C141" s="41" t="s">
        <v>10</v>
      </c>
      <c r="D141" s="44" t="s">
        <v>349</v>
      </c>
      <c r="E141" s="7" t="s">
        <v>342</v>
      </c>
    </row>
    <row r="142" spans="1:5" ht="51" x14ac:dyDescent="0.2">
      <c r="A142" s="39" t="s">
        <v>364</v>
      </c>
      <c r="B142" s="39" t="s">
        <v>50</v>
      </c>
      <c r="C142" s="41" t="s">
        <v>10</v>
      </c>
      <c r="D142" s="44" t="s">
        <v>350</v>
      </c>
      <c r="E142" s="7" t="s">
        <v>351</v>
      </c>
    </row>
    <row r="143" spans="1:5" ht="63.75" x14ac:dyDescent="0.2">
      <c r="A143" s="39" t="s">
        <v>364</v>
      </c>
      <c r="B143" s="39" t="s">
        <v>0</v>
      </c>
      <c r="C143" s="41" t="s">
        <v>10</v>
      </c>
      <c r="D143" s="44" t="s">
        <v>352</v>
      </c>
      <c r="E143" s="7" t="s">
        <v>353</v>
      </c>
    </row>
    <row r="144" spans="1:5" ht="63.75" x14ac:dyDescent="0.2">
      <c r="A144" s="39" t="s">
        <v>364</v>
      </c>
      <c r="B144" s="39" t="s">
        <v>59</v>
      </c>
      <c r="C144" s="41" t="s">
        <v>10</v>
      </c>
      <c r="D144" s="44" t="s">
        <v>354</v>
      </c>
      <c r="E144" s="7" t="s">
        <v>355</v>
      </c>
    </row>
    <row r="145" spans="1:5" ht="25.5" x14ac:dyDescent="0.2">
      <c r="A145" s="39" t="s">
        <v>364</v>
      </c>
      <c r="B145" s="39" t="s">
        <v>59</v>
      </c>
      <c r="C145" s="41" t="s">
        <v>9</v>
      </c>
      <c r="D145" s="44" t="s">
        <v>356</v>
      </c>
      <c r="E145" s="7" t="s">
        <v>357</v>
      </c>
    </row>
    <row r="146" spans="1:5" ht="63.75" x14ac:dyDescent="0.2">
      <c r="A146" s="39" t="s">
        <v>364</v>
      </c>
      <c r="B146" s="2" t="s">
        <v>202</v>
      </c>
      <c r="C146" s="41" t="s">
        <v>10</v>
      </c>
      <c r="D146" s="44" t="s">
        <v>358</v>
      </c>
      <c r="E146" s="7" t="s">
        <v>359</v>
      </c>
    </row>
    <row r="147" spans="1:5" ht="25.5" x14ac:dyDescent="0.2">
      <c r="A147" s="39" t="s">
        <v>364</v>
      </c>
      <c r="B147" s="2" t="s">
        <v>202</v>
      </c>
      <c r="C147" s="41" t="s">
        <v>10</v>
      </c>
      <c r="D147" s="44" t="s">
        <v>360</v>
      </c>
      <c r="E147" s="7" t="s">
        <v>361</v>
      </c>
    </row>
    <row r="148" spans="1:5" ht="38.25" x14ac:dyDescent="0.2">
      <c r="A148" s="39" t="s">
        <v>364</v>
      </c>
      <c r="B148" s="2" t="s">
        <v>202</v>
      </c>
      <c r="C148" s="41" t="s">
        <v>10</v>
      </c>
      <c r="D148" s="44" t="s">
        <v>362</v>
      </c>
      <c r="E148" s="7" t="s">
        <v>363</v>
      </c>
    </row>
    <row r="149" spans="1:5" ht="102" x14ac:dyDescent="0.2">
      <c r="A149" s="39" t="s">
        <v>387</v>
      </c>
      <c r="B149" s="39" t="s">
        <v>41</v>
      </c>
      <c r="C149" s="41" t="s">
        <v>9</v>
      </c>
      <c r="D149" s="43" t="s">
        <v>42</v>
      </c>
      <c r="E149" s="7" t="s">
        <v>214</v>
      </c>
    </row>
    <row r="150" spans="1:5" ht="25.5" x14ac:dyDescent="0.2">
      <c r="A150" s="39" t="s">
        <v>387</v>
      </c>
      <c r="B150" s="39" t="s">
        <v>44</v>
      </c>
      <c r="C150" s="41" t="s">
        <v>10</v>
      </c>
      <c r="D150" s="44" t="s">
        <v>378</v>
      </c>
      <c r="E150" s="7" t="s">
        <v>46</v>
      </c>
    </row>
    <row r="151" spans="1:5" ht="267.75" x14ac:dyDescent="0.2">
      <c r="A151" s="39" t="s">
        <v>387</v>
      </c>
      <c r="B151" s="39" t="s">
        <v>47</v>
      </c>
      <c r="C151" s="41" t="s">
        <v>9</v>
      </c>
      <c r="D151" s="44" t="s">
        <v>193</v>
      </c>
      <c r="E151" s="7" t="s">
        <v>49</v>
      </c>
    </row>
    <row r="152" spans="1:5" ht="242.25" x14ac:dyDescent="0.2">
      <c r="A152" s="39" t="s">
        <v>387</v>
      </c>
      <c r="B152" s="39" t="s">
        <v>53</v>
      </c>
      <c r="C152" s="41" t="s">
        <v>9</v>
      </c>
      <c r="D152" s="44" t="s">
        <v>379</v>
      </c>
      <c r="E152" s="7" t="s">
        <v>49</v>
      </c>
    </row>
    <row r="153" spans="1:5" ht="63.75" x14ac:dyDescent="0.2">
      <c r="A153" s="39" t="s">
        <v>387</v>
      </c>
      <c r="B153" s="39" t="s">
        <v>0</v>
      </c>
      <c r="C153" s="41" t="s">
        <v>10</v>
      </c>
      <c r="D153" s="44" t="s">
        <v>380</v>
      </c>
      <c r="E153" s="7" t="s">
        <v>381</v>
      </c>
    </row>
    <row r="154" spans="1:5" ht="25.5" x14ac:dyDescent="0.2">
      <c r="A154" s="39" t="s">
        <v>387</v>
      </c>
      <c r="B154" s="39" t="s">
        <v>1</v>
      </c>
      <c r="C154" s="41" t="s">
        <v>10</v>
      </c>
      <c r="D154" s="44" t="s">
        <v>382</v>
      </c>
      <c r="E154" s="7" t="s">
        <v>383</v>
      </c>
    </row>
    <row r="155" spans="1:5" ht="25.5" x14ac:dyDescent="0.2">
      <c r="A155" s="39" t="s">
        <v>387</v>
      </c>
      <c r="B155" s="39" t="s">
        <v>59</v>
      </c>
      <c r="C155" s="41" t="s">
        <v>10</v>
      </c>
      <c r="D155" s="44" t="s">
        <v>384</v>
      </c>
      <c r="E155" s="7" t="s">
        <v>383</v>
      </c>
    </row>
    <row r="156" spans="1:5" ht="51" x14ac:dyDescent="0.2">
      <c r="A156" s="39" t="s">
        <v>387</v>
      </c>
      <c r="B156" s="39" t="s">
        <v>92</v>
      </c>
      <c r="C156" s="41" t="s">
        <v>10</v>
      </c>
      <c r="D156" s="44" t="s">
        <v>385</v>
      </c>
      <c r="E156" s="7" t="s">
        <v>386</v>
      </c>
    </row>
    <row r="157" spans="1:5" ht="63.75" x14ac:dyDescent="0.2">
      <c r="A157" s="39" t="s">
        <v>400</v>
      </c>
      <c r="B157" s="39" t="s">
        <v>47</v>
      </c>
      <c r="C157" s="41" t="s">
        <v>10</v>
      </c>
      <c r="D157" s="44" t="s">
        <v>390</v>
      </c>
      <c r="E157" s="7" t="s">
        <v>391</v>
      </c>
    </row>
    <row r="158" spans="1:5" ht="51" x14ac:dyDescent="0.2">
      <c r="A158" s="39" t="s">
        <v>400</v>
      </c>
      <c r="B158" s="39" t="s">
        <v>53</v>
      </c>
      <c r="C158" s="41" t="s">
        <v>10</v>
      </c>
      <c r="D158" s="44" t="s">
        <v>392</v>
      </c>
      <c r="E158" s="7" t="s">
        <v>393</v>
      </c>
    </row>
    <row r="159" spans="1:5" ht="25.5" x14ac:dyDescent="0.2">
      <c r="A159" s="39" t="s">
        <v>400</v>
      </c>
      <c r="B159" s="39" t="s">
        <v>1</v>
      </c>
      <c r="C159" s="41" t="s">
        <v>9</v>
      </c>
      <c r="D159" s="44" t="s">
        <v>394</v>
      </c>
      <c r="E159" s="7" t="s">
        <v>395</v>
      </c>
    </row>
    <row r="160" spans="1:5" ht="38.25" x14ac:dyDescent="0.2">
      <c r="A160" s="39" t="s">
        <v>400</v>
      </c>
      <c r="B160" s="39" t="s">
        <v>59</v>
      </c>
      <c r="C160" s="41" t="s">
        <v>9</v>
      </c>
      <c r="D160" s="44" t="s">
        <v>396</v>
      </c>
      <c r="E160" s="7" t="s">
        <v>397</v>
      </c>
    </row>
    <row r="161" spans="1:6" ht="51" x14ac:dyDescent="0.2">
      <c r="A161" s="39" t="s">
        <v>400</v>
      </c>
      <c r="B161" s="39" t="s">
        <v>202</v>
      </c>
      <c r="C161" s="41" t="s">
        <v>10</v>
      </c>
      <c r="D161" s="44" t="s">
        <v>398</v>
      </c>
      <c r="E161" s="7" t="s">
        <v>399</v>
      </c>
    </row>
    <row r="162" spans="1:6" ht="25.5" x14ac:dyDescent="0.2">
      <c r="A162" s="39" t="s">
        <v>405</v>
      </c>
      <c r="B162" s="39" t="s">
        <v>1</v>
      </c>
      <c r="C162" s="41" t="s">
        <v>9</v>
      </c>
      <c r="D162" s="44" t="s">
        <v>403</v>
      </c>
      <c r="E162" s="7" t="s">
        <v>404</v>
      </c>
    </row>
    <row r="163" spans="1:6" ht="63.75" x14ac:dyDescent="0.2">
      <c r="A163" s="39" t="s">
        <v>412</v>
      </c>
      <c r="B163" s="39" t="s">
        <v>0</v>
      </c>
      <c r="C163" s="41" t="s">
        <v>10</v>
      </c>
      <c r="D163" s="44" t="s">
        <v>408</v>
      </c>
      <c r="E163" s="7" t="s">
        <v>409</v>
      </c>
    </row>
    <row r="164" spans="1:6" ht="25.5" x14ac:dyDescent="0.2">
      <c r="A164" s="39" t="s">
        <v>412</v>
      </c>
      <c r="B164" s="39" t="s">
        <v>1</v>
      </c>
      <c r="C164" s="41" t="s">
        <v>9</v>
      </c>
      <c r="D164" s="44" t="s">
        <v>410</v>
      </c>
      <c r="E164" s="7" t="s">
        <v>411</v>
      </c>
    </row>
    <row r="165" spans="1:6" ht="25.5" x14ac:dyDescent="0.2">
      <c r="A165" s="39" t="s">
        <v>419</v>
      </c>
      <c r="B165" s="39" t="s">
        <v>0</v>
      </c>
      <c r="C165" s="41" t="s">
        <v>10</v>
      </c>
      <c r="D165" s="44" t="s">
        <v>415</v>
      </c>
      <c r="E165" s="7" t="s">
        <v>416</v>
      </c>
    </row>
    <row r="166" spans="1:6" ht="51" x14ac:dyDescent="0.2">
      <c r="A166" s="39" t="s">
        <v>419</v>
      </c>
      <c r="B166" s="39" t="s">
        <v>0</v>
      </c>
      <c r="C166" s="41" t="s">
        <v>10</v>
      </c>
      <c r="D166" s="44" t="s">
        <v>417</v>
      </c>
      <c r="E166" s="7" t="s">
        <v>418</v>
      </c>
    </row>
    <row r="167" spans="1:6" ht="51" x14ac:dyDescent="0.2">
      <c r="A167" s="39" t="s">
        <v>419</v>
      </c>
      <c r="B167" s="39" t="s">
        <v>202</v>
      </c>
      <c r="C167" s="41" t="s">
        <v>10</v>
      </c>
      <c r="D167" s="44" t="s">
        <v>417</v>
      </c>
      <c r="E167" s="7" t="s">
        <v>418</v>
      </c>
    </row>
    <row r="168" spans="1:6" ht="102" x14ac:dyDescent="0.2">
      <c r="A168" s="39" t="s">
        <v>439</v>
      </c>
      <c r="B168" s="39" t="s">
        <v>41</v>
      </c>
      <c r="C168" s="41" t="s">
        <v>9</v>
      </c>
      <c r="D168" s="43" t="s">
        <v>42</v>
      </c>
      <c r="E168" s="7" t="s">
        <v>214</v>
      </c>
      <c r="F168" s="118" t="s">
        <v>189</v>
      </c>
    </row>
    <row r="169" spans="1:6" ht="25.5" x14ac:dyDescent="0.2">
      <c r="A169" s="39" t="s">
        <v>439</v>
      </c>
      <c r="B169" s="39" t="s">
        <v>44</v>
      </c>
      <c r="C169" s="41" t="s">
        <v>10</v>
      </c>
      <c r="D169" s="44" t="s">
        <v>432</v>
      </c>
      <c r="E169" s="7" t="s">
        <v>46</v>
      </c>
    </row>
    <row r="170" spans="1:6" ht="267.75" x14ac:dyDescent="0.2">
      <c r="A170" s="39" t="s">
        <v>439</v>
      </c>
      <c r="B170" s="39" t="s">
        <v>47</v>
      </c>
      <c r="C170" s="41" t="s">
        <v>9</v>
      </c>
      <c r="D170" s="44" t="s">
        <v>193</v>
      </c>
      <c r="E170" s="7" t="s">
        <v>49</v>
      </c>
    </row>
    <row r="171" spans="1:6" ht="102" x14ac:dyDescent="0.2">
      <c r="A171" s="39" t="s">
        <v>439</v>
      </c>
      <c r="B171" s="39" t="s">
        <v>50</v>
      </c>
      <c r="C171" s="41" t="s">
        <v>9</v>
      </c>
      <c r="D171" s="43" t="s">
        <v>42</v>
      </c>
      <c r="E171" s="7" t="s">
        <v>214</v>
      </c>
      <c r="F171" s="118" t="s">
        <v>189</v>
      </c>
    </row>
    <row r="172" spans="1:6" ht="267.75" x14ac:dyDescent="0.2">
      <c r="A172" s="39" t="s">
        <v>439</v>
      </c>
      <c r="B172" s="39" t="s">
        <v>53</v>
      </c>
      <c r="C172" s="41" t="s">
        <v>9</v>
      </c>
      <c r="D172" s="44" t="s">
        <v>193</v>
      </c>
      <c r="E172" s="7" t="s">
        <v>49</v>
      </c>
    </row>
    <row r="173" spans="1:6" ht="63.75" x14ac:dyDescent="0.2">
      <c r="A173" s="39" t="s">
        <v>439</v>
      </c>
      <c r="B173" s="39" t="s">
        <v>0</v>
      </c>
      <c r="C173" s="41" t="s">
        <v>10</v>
      </c>
      <c r="D173" s="44" t="s">
        <v>433</v>
      </c>
      <c r="E173" s="7" t="s">
        <v>434</v>
      </c>
    </row>
    <row r="174" spans="1:6" ht="25.5" x14ac:dyDescent="0.2">
      <c r="A174" s="39" t="s">
        <v>439</v>
      </c>
      <c r="B174" s="39" t="s">
        <v>59</v>
      </c>
      <c r="C174" s="41" t="s">
        <v>9</v>
      </c>
      <c r="D174" s="44" t="s">
        <v>435</v>
      </c>
      <c r="E174" s="7" t="s">
        <v>436</v>
      </c>
    </row>
    <row r="175" spans="1:6" ht="38.25" x14ac:dyDescent="0.2">
      <c r="A175" s="39" t="s">
        <v>439</v>
      </c>
      <c r="B175" s="39" t="s">
        <v>202</v>
      </c>
      <c r="C175" s="41" t="s">
        <v>10</v>
      </c>
      <c r="D175" s="44" t="s">
        <v>437</v>
      </c>
      <c r="E175" s="7" t="s">
        <v>438</v>
      </c>
    </row>
    <row r="176" spans="1:6" ht="25.5" x14ac:dyDescent="0.2">
      <c r="A176" s="39" t="s">
        <v>446</v>
      </c>
      <c r="B176" s="79" t="s">
        <v>1</v>
      </c>
      <c r="C176" s="81" t="s">
        <v>9</v>
      </c>
      <c r="D176" s="83" t="s">
        <v>442</v>
      </c>
      <c r="E176" s="7" t="s">
        <v>443</v>
      </c>
    </row>
    <row r="177" spans="1:5" ht="38.25" x14ac:dyDescent="0.2">
      <c r="A177" s="39" t="s">
        <v>446</v>
      </c>
      <c r="B177" s="80" t="s">
        <v>59</v>
      </c>
      <c r="C177" s="82" t="s">
        <v>9</v>
      </c>
      <c r="D177" s="84" t="s">
        <v>444</v>
      </c>
      <c r="E177" s="7" t="s">
        <v>445</v>
      </c>
    </row>
    <row r="178" spans="1:5" ht="51" x14ac:dyDescent="0.2">
      <c r="A178" s="39" t="s">
        <v>459</v>
      </c>
      <c r="B178" s="39" t="s">
        <v>44</v>
      </c>
      <c r="C178" s="41" t="s">
        <v>10</v>
      </c>
      <c r="D178" s="44" t="s">
        <v>449</v>
      </c>
      <c r="E178" s="7" t="s">
        <v>450</v>
      </c>
    </row>
    <row r="179" spans="1:5" ht="178.5" x14ac:dyDescent="0.2">
      <c r="A179" s="39" t="s">
        <v>459</v>
      </c>
      <c r="B179" s="39" t="s">
        <v>44</v>
      </c>
      <c r="C179" s="41" t="s">
        <v>9</v>
      </c>
      <c r="D179" s="44" t="s">
        <v>451</v>
      </c>
      <c r="E179" s="7" t="s">
        <v>452</v>
      </c>
    </row>
    <row r="180" spans="1:5" ht="51" x14ac:dyDescent="0.2">
      <c r="A180" s="39" t="s">
        <v>459</v>
      </c>
      <c r="B180" s="39" t="s">
        <v>0</v>
      </c>
      <c r="C180" s="41" t="s">
        <v>10</v>
      </c>
      <c r="D180" s="44" t="s">
        <v>453</v>
      </c>
      <c r="E180" s="7" t="s">
        <v>454</v>
      </c>
    </row>
    <row r="181" spans="1:5" ht="25.5" x14ac:dyDescent="0.2">
      <c r="A181" s="39" t="s">
        <v>459</v>
      </c>
      <c r="B181" s="39" t="s">
        <v>1</v>
      </c>
      <c r="C181" s="41" t="s">
        <v>10</v>
      </c>
      <c r="D181" s="44" t="s">
        <v>455</v>
      </c>
      <c r="E181" s="7" t="s">
        <v>456</v>
      </c>
    </row>
    <row r="182" spans="1:5" ht="25.5" x14ac:dyDescent="0.2">
      <c r="A182" s="39" t="s">
        <v>459</v>
      </c>
      <c r="B182" s="39" t="s">
        <v>59</v>
      </c>
      <c r="C182" s="41" t="s">
        <v>9</v>
      </c>
      <c r="D182" s="44" t="s">
        <v>457</v>
      </c>
      <c r="E182" s="7" t="s">
        <v>458</v>
      </c>
    </row>
    <row r="183" spans="1:5" ht="102" x14ac:dyDescent="0.2">
      <c r="A183" s="39" t="s">
        <v>472</v>
      </c>
      <c r="B183" s="85" t="s">
        <v>41</v>
      </c>
      <c r="C183" s="86" t="s">
        <v>9</v>
      </c>
      <c r="D183" s="43" t="s">
        <v>42</v>
      </c>
      <c r="E183" s="7" t="s">
        <v>464</v>
      </c>
    </row>
    <row r="184" spans="1:5" ht="25.5" x14ac:dyDescent="0.2">
      <c r="A184" s="39" t="s">
        <v>472</v>
      </c>
      <c r="B184" s="85" t="s">
        <v>44</v>
      </c>
      <c r="C184" s="86" t="s">
        <v>10</v>
      </c>
      <c r="D184" s="44" t="s">
        <v>465</v>
      </c>
      <c r="E184" s="7" t="s">
        <v>46</v>
      </c>
    </row>
    <row r="185" spans="1:5" ht="267.75" x14ac:dyDescent="0.2">
      <c r="A185" s="39" t="s">
        <v>472</v>
      </c>
      <c r="B185" s="85" t="s">
        <v>47</v>
      </c>
      <c r="C185" s="86" t="s">
        <v>9</v>
      </c>
      <c r="D185" s="44" t="s">
        <v>193</v>
      </c>
      <c r="E185" s="7" t="s">
        <v>49</v>
      </c>
    </row>
    <row r="186" spans="1:5" ht="267.75" x14ac:dyDescent="0.2">
      <c r="A186" s="39" t="s">
        <v>472</v>
      </c>
      <c r="B186" s="85" t="s">
        <v>53</v>
      </c>
      <c r="C186" s="86" t="s">
        <v>9</v>
      </c>
      <c r="D186" s="44" t="s">
        <v>193</v>
      </c>
      <c r="E186" s="7" t="s">
        <v>49</v>
      </c>
    </row>
    <row r="187" spans="1:5" ht="63.75" x14ac:dyDescent="0.2">
      <c r="A187" s="39" t="s">
        <v>472</v>
      </c>
      <c r="B187" s="85" t="s">
        <v>0</v>
      </c>
      <c r="C187" s="86" t="s">
        <v>10</v>
      </c>
      <c r="D187" s="87" t="s">
        <v>466</v>
      </c>
      <c r="E187" s="7" t="s">
        <v>467</v>
      </c>
    </row>
    <row r="188" spans="1:5" ht="25.5" x14ac:dyDescent="0.2">
      <c r="A188" s="39" t="s">
        <v>472</v>
      </c>
      <c r="B188" s="85" t="s">
        <v>1</v>
      </c>
      <c r="C188" s="86" t="s">
        <v>10</v>
      </c>
      <c r="D188" s="87" t="s">
        <v>468</v>
      </c>
      <c r="E188" s="7" t="s">
        <v>469</v>
      </c>
    </row>
    <row r="189" spans="1:5" ht="25.5" x14ac:dyDescent="0.2">
      <c r="A189" s="39" t="s">
        <v>472</v>
      </c>
      <c r="B189" s="88" t="s">
        <v>59</v>
      </c>
      <c r="C189" s="89" t="s">
        <v>10</v>
      </c>
      <c r="D189" s="90" t="s">
        <v>470</v>
      </c>
      <c r="E189" s="7" t="s">
        <v>471</v>
      </c>
    </row>
    <row r="190" spans="1:5" ht="38.25" x14ac:dyDescent="0.2">
      <c r="A190" s="39" t="s">
        <v>487</v>
      </c>
      <c r="B190" s="2" t="s">
        <v>44</v>
      </c>
      <c r="C190" s="41" t="s">
        <v>10</v>
      </c>
      <c r="D190" s="44" t="s">
        <v>475</v>
      </c>
      <c r="E190" s="7" t="s">
        <v>476</v>
      </c>
    </row>
    <row r="191" spans="1:5" ht="38.25" x14ac:dyDescent="0.2">
      <c r="A191" s="39" t="s">
        <v>487</v>
      </c>
      <c r="B191" s="39" t="s">
        <v>47</v>
      </c>
      <c r="C191" s="41" t="s">
        <v>10</v>
      </c>
      <c r="D191" s="44" t="s">
        <v>477</v>
      </c>
      <c r="E191" s="7" t="s">
        <v>478</v>
      </c>
    </row>
    <row r="192" spans="1:5" ht="38.25" x14ac:dyDescent="0.2">
      <c r="A192" s="39" t="s">
        <v>487</v>
      </c>
      <c r="B192" s="39" t="s">
        <v>50</v>
      </c>
      <c r="C192" s="41" t="s">
        <v>10</v>
      </c>
      <c r="D192" s="44" t="s">
        <v>475</v>
      </c>
      <c r="E192" s="7" t="s">
        <v>476</v>
      </c>
    </row>
    <row r="193" spans="1:5" ht="38.25" x14ac:dyDescent="0.2">
      <c r="A193" s="39" t="s">
        <v>487</v>
      </c>
      <c r="B193" s="39" t="s">
        <v>0</v>
      </c>
      <c r="C193" s="41" t="s">
        <v>10</v>
      </c>
      <c r="D193" s="44" t="s">
        <v>479</v>
      </c>
      <c r="E193" s="7" t="s">
        <v>480</v>
      </c>
    </row>
    <row r="194" spans="1:5" ht="89.25" x14ac:dyDescent="0.2">
      <c r="A194" s="39" t="s">
        <v>487</v>
      </c>
      <c r="B194" s="39" t="s">
        <v>0</v>
      </c>
      <c r="C194" s="41" t="s">
        <v>10</v>
      </c>
      <c r="D194" s="44" t="s">
        <v>481</v>
      </c>
      <c r="E194" s="7" t="s">
        <v>482</v>
      </c>
    </row>
    <row r="195" spans="1:5" ht="25.5" x14ac:dyDescent="0.2">
      <c r="A195" s="39" t="s">
        <v>487</v>
      </c>
      <c r="B195" s="39" t="s">
        <v>1</v>
      </c>
      <c r="C195" s="41" t="s">
        <v>9</v>
      </c>
      <c r="D195" s="44" t="s">
        <v>483</v>
      </c>
      <c r="E195" s="7" t="s">
        <v>484</v>
      </c>
    </row>
    <row r="196" spans="1:5" ht="25.5" x14ac:dyDescent="0.2">
      <c r="A196" s="39" t="s">
        <v>487</v>
      </c>
      <c r="B196" s="39" t="s">
        <v>59</v>
      </c>
      <c r="C196" s="41" t="s">
        <v>9</v>
      </c>
      <c r="D196" s="44" t="s">
        <v>485</v>
      </c>
      <c r="E196" s="7" t="s">
        <v>486</v>
      </c>
    </row>
    <row r="197" spans="1:5" ht="102" x14ac:dyDescent="0.2">
      <c r="A197" s="39" t="s">
        <v>526</v>
      </c>
      <c r="B197" s="39" t="s">
        <v>41</v>
      </c>
      <c r="C197" s="41" t="s">
        <v>9</v>
      </c>
      <c r="D197" s="43" t="s">
        <v>42</v>
      </c>
      <c r="E197" s="7" t="s">
        <v>214</v>
      </c>
    </row>
    <row r="198" spans="1:5" ht="25.5" x14ac:dyDescent="0.2">
      <c r="A198" s="39" t="s">
        <v>526</v>
      </c>
      <c r="B198" s="39" t="s">
        <v>44</v>
      </c>
      <c r="C198" s="41" t="s">
        <v>10</v>
      </c>
      <c r="D198" s="44" t="s">
        <v>492</v>
      </c>
      <c r="E198" s="7" t="s">
        <v>493</v>
      </c>
    </row>
    <row r="199" spans="1:5" ht="25.5" x14ac:dyDescent="0.2">
      <c r="A199" s="39" t="s">
        <v>526</v>
      </c>
      <c r="B199" s="39" t="s">
        <v>44</v>
      </c>
      <c r="C199" s="41" t="s">
        <v>10</v>
      </c>
      <c r="D199" s="44" t="s">
        <v>494</v>
      </c>
      <c r="E199" s="7" t="s">
        <v>495</v>
      </c>
    </row>
    <row r="200" spans="1:5" ht="25.5" x14ac:dyDescent="0.2">
      <c r="A200" s="39" t="s">
        <v>526</v>
      </c>
      <c r="B200" s="39" t="s">
        <v>44</v>
      </c>
      <c r="C200" s="41" t="s">
        <v>10</v>
      </c>
      <c r="D200" s="44" t="s">
        <v>496</v>
      </c>
      <c r="E200" s="7" t="s">
        <v>497</v>
      </c>
    </row>
    <row r="201" spans="1:5" ht="267.75" x14ac:dyDescent="0.2">
      <c r="A201" s="39" t="s">
        <v>526</v>
      </c>
      <c r="B201" s="39" t="s">
        <v>47</v>
      </c>
      <c r="C201" s="41" t="s">
        <v>9</v>
      </c>
      <c r="D201" s="44" t="s">
        <v>193</v>
      </c>
      <c r="E201" s="7" t="s">
        <v>49</v>
      </c>
    </row>
    <row r="202" spans="1:5" ht="38.25" x14ac:dyDescent="0.2">
      <c r="A202" s="39" t="s">
        <v>526</v>
      </c>
      <c r="B202" s="39" t="s">
        <v>47</v>
      </c>
      <c r="C202" s="41" t="s">
        <v>10</v>
      </c>
      <c r="D202" s="44" t="s">
        <v>498</v>
      </c>
      <c r="E202" s="7" t="s">
        <v>499</v>
      </c>
    </row>
    <row r="203" spans="1:5" ht="76.5" x14ac:dyDescent="0.2">
      <c r="A203" s="39" t="s">
        <v>526</v>
      </c>
      <c r="B203" s="39" t="s">
        <v>50</v>
      </c>
      <c r="C203" s="41" t="s">
        <v>9</v>
      </c>
      <c r="D203" s="44" t="s">
        <v>525</v>
      </c>
      <c r="E203" s="7" t="s">
        <v>500</v>
      </c>
    </row>
    <row r="204" spans="1:5" ht="38.25" x14ac:dyDescent="0.2">
      <c r="A204" s="39" t="s">
        <v>526</v>
      </c>
      <c r="B204" s="39" t="s">
        <v>50</v>
      </c>
      <c r="C204" s="41" t="s">
        <v>10</v>
      </c>
      <c r="D204" s="44" t="s">
        <v>501</v>
      </c>
      <c r="E204" s="7" t="s">
        <v>502</v>
      </c>
    </row>
    <row r="205" spans="1:5" ht="63.75" x14ac:dyDescent="0.2">
      <c r="A205" s="39" t="s">
        <v>526</v>
      </c>
      <c r="B205" s="39" t="s">
        <v>50</v>
      </c>
      <c r="C205" s="41" t="s">
        <v>10</v>
      </c>
      <c r="D205" s="44" t="s">
        <v>503</v>
      </c>
      <c r="E205" s="7" t="s">
        <v>504</v>
      </c>
    </row>
    <row r="206" spans="1:5" ht="38.25" x14ac:dyDescent="0.2">
      <c r="A206" s="39" t="s">
        <v>526</v>
      </c>
      <c r="B206" s="39" t="s">
        <v>50</v>
      </c>
      <c r="C206" s="41" t="s">
        <v>10</v>
      </c>
      <c r="D206" s="44" t="s">
        <v>505</v>
      </c>
      <c r="E206" s="7" t="s">
        <v>506</v>
      </c>
    </row>
    <row r="207" spans="1:5" ht="114.75" x14ac:dyDescent="0.2">
      <c r="A207" s="39" t="s">
        <v>526</v>
      </c>
      <c r="B207" s="39" t="s">
        <v>53</v>
      </c>
      <c r="C207" s="41" t="s">
        <v>9</v>
      </c>
      <c r="D207" s="44" t="s">
        <v>507</v>
      </c>
      <c r="E207" s="7" t="s">
        <v>49</v>
      </c>
    </row>
    <row r="208" spans="1:5" ht="38.25" x14ac:dyDescent="0.2">
      <c r="A208" s="39" t="s">
        <v>526</v>
      </c>
      <c r="B208" s="39" t="s">
        <v>53</v>
      </c>
      <c r="C208" s="41" t="s">
        <v>9</v>
      </c>
      <c r="D208" s="44" t="s">
        <v>508</v>
      </c>
      <c r="E208" s="7" t="s">
        <v>509</v>
      </c>
    </row>
    <row r="209" spans="1:6" ht="63.75" x14ac:dyDescent="0.2">
      <c r="A209" s="39" t="s">
        <v>526</v>
      </c>
      <c r="B209" s="39" t="s">
        <v>0</v>
      </c>
      <c r="C209" s="41" t="s">
        <v>10</v>
      </c>
      <c r="D209" s="44" t="s">
        <v>510</v>
      </c>
      <c r="E209" s="7" t="s">
        <v>511</v>
      </c>
    </row>
    <row r="210" spans="1:6" ht="38.25" x14ac:dyDescent="0.2">
      <c r="A210" s="39" t="s">
        <v>526</v>
      </c>
      <c r="B210" s="39" t="s">
        <v>1</v>
      </c>
      <c r="C210" s="41" t="s">
        <v>10</v>
      </c>
      <c r="D210" s="44" t="s">
        <v>512</v>
      </c>
      <c r="E210" s="7" t="s">
        <v>513</v>
      </c>
    </row>
    <row r="211" spans="1:6" ht="25.5" x14ac:dyDescent="0.2">
      <c r="A211" s="39" t="s">
        <v>526</v>
      </c>
      <c r="B211" s="39" t="s">
        <v>59</v>
      </c>
      <c r="C211" s="41" t="s">
        <v>10</v>
      </c>
      <c r="D211" s="44" t="s">
        <v>514</v>
      </c>
      <c r="E211" s="7" t="s">
        <v>515</v>
      </c>
    </row>
    <row r="212" spans="1:6" ht="51" x14ac:dyDescent="0.2">
      <c r="A212" s="39" t="s">
        <v>526</v>
      </c>
      <c r="B212" s="39" t="s">
        <v>202</v>
      </c>
      <c r="C212" s="41" t="s">
        <v>10</v>
      </c>
      <c r="D212" s="44" t="s">
        <v>516</v>
      </c>
      <c r="E212" s="7" t="s">
        <v>623</v>
      </c>
      <c r="F212" s="118" t="s">
        <v>624</v>
      </c>
    </row>
    <row r="213" spans="1:6" ht="51" x14ac:dyDescent="0.2">
      <c r="A213" s="39" t="s">
        <v>526</v>
      </c>
      <c r="B213" s="39" t="s">
        <v>92</v>
      </c>
      <c r="C213" s="41" t="s">
        <v>10</v>
      </c>
      <c r="D213" s="44" t="s">
        <v>517</v>
      </c>
      <c r="E213" s="7" t="s">
        <v>518</v>
      </c>
    </row>
    <row r="214" spans="1:6" ht="25.5" x14ac:dyDescent="0.2">
      <c r="A214" s="39" t="s">
        <v>526</v>
      </c>
      <c r="B214" s="39" t="s">
        <v>92</v>
      </c>
      <c r="C214" s="41" t="s">
        <v>10</v>
      </c>
      <c r="D214" s="44" t="s">
        <v>519</v>
      </c>
      <c r="E214" s="7" t="s">
        <v>520</v>
      </c>
    </row>
    <row r="215" spans="1:6" ht="63.75" x14ac:dyDescent="0.2">
      <c r="A215" s="39" t="s">
        <v>526</v>
      </c>
      <c r="B215" s="39" t="s">
        <v>92</v>
      </c>
      <c r="C215" s="41" t="s">
        <v>10</v>
      </c>
      <c r="D215" s="44" t="s">
        <v>521</v>
      </c>
      <c r="E215" s="7" t="s">
        <v>522</v>
      </c>
    </row>
    <row r="216" spans="1:6" ht="38.25" x14ac:dyDescent="0.2">
      <c r="A216" s="39" t="s">
        <v>526</v>
      </c>
      <c r="B216" s="39" t="s">
        <v>92</v>
      </c>
      <c r="C216" s="41" t="s">
        <v>10</v>
      </c>
      <c r="D216" s="44" t="s">
        <v>523</v>
      </c>
      <c r="E216" s="7" t="s">
        <v>524</v>
      </c>
    </row>
    <row r="217" spans="1:6" ht="76.5" x14ac:dyDescent="0.2">
      <c r="A217" s="39" t="s">
        <v>564</v>
      </c>
      <c r="B217" s="39" t="s">
        <v>41</v>
      </c>
      <c r="C217" s="41" t="s">
        <v>10</v>
      </c>
      <c r="D217" s="44" t="s">
        <v>543</v>
      </c>
      <c r="E217" s="7" t="s">
        <v>544</v>
      </c>
    </row>
    <row r="218" spans="1:6" ht="51" x14ac:dyDescent="0.2">
      <c r="A218" s="39" t="s">
        <v>564</v>
      </c>
      <c r="B218" s="39" t="s">
        <v>44</v>
      </c>
      <c r="C218" s="41" t="s">
        <v>10</v>
      </c>
      <c r="D218" s="44" t="s">
        <v>545</v>
      </c>
      <c r="E218" s="7" t="s">
        <v>546</v>
      </c>
    </row>
    <row r="219" spans="1:6" ht="114.75" x14ac:dyDescent="0.2">
      <c r="A219" s="39" t="s">
        <v>564</v>
      </c>
      <c r="B219" s="39" t="s">
        <v>44</v>
      </c>
      <c r="C219" s="41" t="s">
        <v>10</v>
      </c>
      <c r="D219" s="44" t="s">
        <v>547</v>
      </c>
      <c r="E219" s="7" t="s">
        <v>548</v>
      </c>
    </row>
    <row r="220" spans="1:6" ht="127.5" x14ac:dyDescent="0.2">
      <c r="A220" s="39" t="s">
        <v>564</v>
      </c>
      <c r="B220" s="39" t="s">
        <v>47</v>
      </c>
      <c r="C220" s="41" t="s">
        <v>9</v>
      </c>
      <c r="D220" s="44" t="s">
        <v>549</v>
      </c>
      <c r="E220" s="7" t="s">
        <v>550</v>
      </c>
    </row>
    <row r="221" spans="1:6" ht="38.25" x14ac:dyDescent="0.2">
      <c r="A221" s="39" t="s">
        <v>564</v>
      </c>
      <c r="B221" s="39" t="s">
        <v>50</v>
      </c>
      <c r="C221" s="41" t="s">
        <v>10</v>
      </c>
      <c r="D221" s="44" t="s">
        <v>551</v>
      </c>
      <c r="E221" s="7" t="s">
        <v>546</v>
      </c>
    </row>
    <row r="222" spans="1:6" ht="127.5" x14ac:dyDescent="0.2">
      <c r="A222" s="39" t="s">
        <v>564</v>
      </c>
      <c r="B222" s="39" t="s">
        <v>50</v>
      </c>
      <c r="C222" s="41" t="s">
        <v>9</v>
      </c>
      <c r="D222" s="44" t="s">
        <v>552</v>
      </c>
      <c r="E222" s="7" t="s">
        <v>553</v>
      </c>
    </row>
    <row r="223" spans="1:6" ht="51" x14ac:dyDescent="0.2">
      <c r="A223" s="39" t="s">
        <v>564</v>
      </c>
      <c r="B223" s="39" t="s">
        <v>53</v>
      </c>
      <c r="C223" s="41" t="s">
        <v>10</v>
      </c>
      <c r="D223" s="92" t="s">
        <v>554</v>
      </c>
      <c r="E223" s="7" t="s">
        <v>555</v>
      </c>
    </row>
    <row r="224" spans="1:6" ht="51" x14ac:dyDescent="0.2">
      <c r="A224" s="39" t="s">
        <v>564</v>
      </c>
      <c r="B224" s="39" t="s">
        <v>0</v>
      </c>
      <c r="C224" s="41" t="s">
        <v>10</v>
      </c>
      <c r="D224" s="44" t="s">
        <v>556</v>
      </c>
      <c r="E224" s="7" t="s">
        <v>557</v>
      </c>
    </row>
    <row r="225" spans="1:5" ht="25.5" x14ac:dyDescent="0.2">
      <c r="A225" s="39" t="s">
        <v>564</v>
      </c>
      <c r="B225" s="39" t="s">
        <v>1</v>
      </c>
      <c r="C225" s="41" t="s">
        <v>9</v>
      </c>
      <c r="D225" s="44" t="s">
        <v>558</v>
      </c>
      <c r="E225" s="7" t="s">
        <v>559</v>
      </c>
    </row>
    <row r="226" spans="1:5" ht="25.5" x14ac:dyDescent="0.2">
      <c r="A226" s="39" t="s">
        <v>564</v>
      </c>
      <c r="B226" s="39" t="s">
        <v>59</v>
      </c>
      <c r="C226" s="41" t="s">
        <v>9</v>
      </c>
      <c r="D226" s="44" t="s">
        <v>560</v>
      </c>
      <c r="E226" s="7" t="s">
        <v>561</v>
      </c>
    </row>
    <row r="227" spans="1:5" ht="51" x14ac:dyDescent="0.2">
      <c r="A227" s="39" t="s">
        <v>564</v>
      </c>
      <c r="B227" s="39" t="s">
        <v>202</v>
      </c>
      <c r="C227" s="41" t="s">
        <v>10</v>
      </c>
      <c r="D227" s="44" t="s">
        <v>562</v>
      </c>
      <c r="E227" s="7" t="s">
        <v>563</v>
      </c>
    </row>
    <row r="228" spans="1:5" ht="25.5" x14ac:dyDescent="0.2">
      <c r="A228" s="39" t="s">
        <v>599</v>
      </c>
      <c r="B228" s="39" t="s">
        <v>44</v>
      </c>
      <c r="C228" s="41" t="s">
        <v>10</v>
      </c>
      <c r="D228" s="44" t="s">
        <v>581</v>
      </c>
      <c r="E228" s="7" t="s">
        <v>582</v>
      </c>
    </row>
    <row r="229" spans="1:5" ht="25.5" x14ac:dyDescent="0.2">
      <c r="A229" s="39" t="s">
        <v>599</v>
      </c>
      <c r="B229" s="39" t="s">
        <v>47</v>
      </c>
      <c r="C229" s="41" t="s">
        <v>10</v>
      </c>
      <c r="D229" s="44" t="s">
        <v>583</v>
      </c>
      <c r="E229" s="7" t="s">
        <v>582</v>
      </c>
    </row>
    <row r="230" spans="1:5" ht="38.25" x14ac:dyDescent="0.2">
      <c r="A230" s="39" t="s">
        <v>599</v>
      </c>
      <c r="B230" s="39" t="s">
        <v>50</v>
      </c>
      <c r="C230" s="41" t="s">
        <v>10</v>
      </c>
      <c r="D230" s="44" t="s">
        <v>584</v>
      </c>
      <c r="E230" s="7" t="s">
        <v>585</v>
      </c>
    </row>
    <row r="231" spans="1:5" ht="51" x14ac:dyDescent="0.2">
      <c r="A231" s="39" t="s">
        <v>599</v>
      </c>
      <c r="B231" s="39" t="s">
        <v>0</v>
      </c>
      <c r="C231" s="41" t="s">
        <v>10</v>
      </c>
      <c r="D231" s="44" t="s">
        <v>586</v>
      </c>
      <c r="E231" s="7" t="s">
        <v>587</v>
      </c>
    </row>
    <row r="232" spans="1:5" ht="89.25" x14ac:dyDescent="0.2">
      <c r="A232" s="39" t="s">
        <v>599</v>
      </c>
      <c r="B232" s="39" t="s">
        <v>1</v>
      </c>
      <c r="C232" s="41" t="s">
        <v>10</v>
      </c>
      <c r="D232" s="44" t="s">
        <v>588</v>
      </c>
      <c r="E232" s="7" t="s">
        <v>589</v>
      </c>
    </row>
    <row r="233" spans="1:5" ht="102" x14ac:dyDescent="0.2">
      <c r="A233" s="39" t="s">
        <v>599</v>
      </c>
      <c r="B233" s="39" t="s">
        <v>1</v>
      </c>
      <c r="C233" s="41" t="s">
        <v>10</v>
      </c>
      <c r="D233" s="44" t="s">
        <v>590</v>
      </c>
      <c r="E233" s="7" t="s">
        <v>591</v>
      </c>
    </row>
    <row r="234" spans="1:5" ht="51" x14ac:dyDescent="0.2">
      <c r="A234" s="39" t="s">
        <v>599</v>
      </c>
      <c r="B234" s="39" t="s">
        <v>1</v>
      </c>
      <c r="C234" s="41" t="s">
        <v>9</v>
      </c>
      <c r="D234" s="44" t="s">
        <v>592</v>
      </c>
      <c r="E234" s="7" t="s">
        <v>593</v>
      </c>
    </row>
    <row r="235" spans="1:5" ht="51" x14ac:dyDescent="0.2">
      <c r="A235" s="39" t="s">
        <v>599</v>
      </c>
      <c r="B235" s="39" t="s">
        <v>59</v>
      </c>
      <c r="C235" s="41" t="s">
        <v>9</v>
      </c>
      <c r="D235" s="44" t="s">
        <v>594</v>
      </c>
      <c r="E235" s="7" t="s">
        <v>595</v>
      </c>
    </row>
    <row r="236" spans="1:5" ht="38.25" x14ac:dyDescent="0.2">
      <c r="A236" s="39" t="s">
        <v>599</v>
      </c>
      <c r="B236" s="39" t="s">
        <v>202</v>
      </c>
      <c r="C236" s="41" t="s">
        <v>10</v>
      </c>
      <c r="D236" s="44" t="s">
        <v>596</v>
      </c>
      <c r="E236" s="7" t="s">
        <v>593</v>
      </c>
    </row>
    <row r="237" spans="1:5" ht="89.25" x14ac:dyDescent="0.2">
      <c r="A237" s="39" t="s">
        <v>599</v>
      </c>
      <c r="B237" s="39" t="s">
        <v>202</v>
      </c>
      <c r="C237" s="54" t="s">
        <v>9</v>
      </c>
      <c r="D237" s="57" t="s">
        <v>597</v>
      </c>
      <c r="E237" s="7" t="s">
        <v>598</v>
      </c>
    </row>
  </sheetData>
  <hyperlinks>
    <hyperlink ref="E5" r:id="rId1"/>
    <hyperlink ref="E3" r:id="rId2"/>
    <hyperlink ref="E2" r:id="rId3"/>
    <hyperlink ref="E4" r:id="rId4"/>
    <hyperlink ref="E9" r:id="rId5"/>
    <hyperlink ref="E12" r:id="rId6"/>
    <hyperlink ref="E13" r:id="rId7"/>
    <hyperlink ref="E10" r:id="rId8"/>
    <hyperlink ref="E8" r:id="rId9"/>
    <hyperlink ref="E6" r:id="rId10" display="http://ec.europa.eu/agriculture/cap-overview/2012_en.pdf"/>
    <hyperlink ref="E7" r:id="rId11"/>
    <hyperlink ref="E11" r:id="rId12"/>
    <hyperlink ref="E14" r:id="rId13"/>
    <hyperlink ref="E19" r:id="rId14"/>
    <hyperlink ref="E15" r:id="rId15"/>
    <hyperlink ref="E18" r:id="rId16"/>
    <hyperlink ref="E17" r:id="rId17"/>
    <hyperlink ref="E16" r:id="rId18"/>
    <hyperlink ref="E20" r:id="rId19"/>
    <hyperlink ref="E23" r:id="rId20"/>
    <hyperlink ref="E28" r:id="rId21"/>
    <hyperlink ref="E22" r:id="rId22"/>
    <hyperlink ref="E24" r:id="rId23"/>
    <hyperlink ref="E26" r:id="rId24"/>
    <hyperlink ref="E21" r:id="rId25"/>
    <hyperlink ref="E25" r:id="rId26"/>
    <hyperlink ref="E27" r:id="rId27"/>
    <hyperlink ref="E29" r:id="rId28" location="CodeofAgriculturalPracticeforWasteManagement,April1,1992"/>
    <hyperlink ref="E41" r:id="rId29" location="t1.1"/>
    <hyperlink ref="E40" r:id="rId30"/>
    <hyperlink ref="E38" r:id="rId31"/>
    <hyperlink ref="E37" r:id="rId32"/>
    <hyperlink ref="E35" r:id="rId33" location="3"/>
    <hyperlink ref="E39" r:id="rId34"/>
    <hyperlink ref="E36" r:id="rId35" location="CodeofAgriculturalPracticeforWasteManagement,April1,1992"/>
    <hyperlink ref="E34" r:id="rId36" location="BK50"/>
    <hyperlink ref="E32" r:id="rId37"/>
    <hyperlink ref="E30" r:id="rId38"/>
    <hyperlink ref="E31" r:id="rId39" location="CodeofAgriculturalPracticeforWasteManagement,April1,1992"/>
    <hyperlink ref="E33" r:id="rId40"/>
    <hyperlink ref="E42" r:id="rId41"/>
    <hyperlink ref="E43" r:id="rId42"/>
    <hyperlink ref="E48" r:id="rId43"/>
    <hyperlink ref="E44" r:id="rId44"/>
    <hyperlink ref="E45" r:id="rId45"/>
    <hyperlink ref="E46" r:id="rId46"/>
    <hyperlink ref="E47" r:id="rId47" display="http://www.iea.org/policiesandmeasures/pams/chile/name,24577,en.php"/>
    <hyperlink ref="E49" r:id="rId48"/>
    <hyperlink ref="E52" r:id="rId49"/>
    <hyperlink ref="E50" r:id="rId50"/>
    <hyperlink ref="E51" r:id="rId51"/>
    <hyperlink ref="E53" r:id="rId52"/>
    <hyperlink ref="E54" r:id="rId53"/>
    <hyperlink ref="E55" r:id="rId54"/>
    <hyperlink ref="E56" r:id="rId55"/>
    <hyperlink ref="E57" r:id="rId56"/>
    <hyperlink ref="E58" r:id="rId57"/>
    <hyperlink ref="E61" r:id="rId58" display="http://www.uncsd2012.org/content/documents/287CRGE Ethiopia Green Economy_Brochure.pdf"/>
    <hyperlink ref="E59" r:id="rId59"/>
    <hyperlink ref="E60" r:id="rId60"/>
    <hyperlink ref="E67" r:id="rId61"/>
    <hyperlink ref="E65" r:id="rId62"/>
    <hyperlink ref="E72" r:id="rId63"/>
    <hyperlink ref="E73" r:id="rId64"/>
    <hyperlink ref="E70" r:id="rId65"/>
    <hyperlink ref="E64" r:id="rId66"/>
    <hyperlink ref="E66" r:id="rId67"/>
    <hyperlink ref="E62" r:id="rId68"/>
    <hyperlink ref="E68" r:id="rId69"/>
    <hyperlink ref="E69" r:id="rId70"/>
    <hyperlink ref="E71" r:id="rId71"/>
    <hyperlink ref="E63" r:id="rId72"/>
    <hyperlink ref="E74" r:id="rId73"/>
    <hyperlink ref="E76" r:id="rId74"/>
    <hyperlink ref="E78" r:id="rId75"/>
    <hyperlink ref="E77" r:id="rId76"/>
    <hyperlink ref="E81" r:id="rId77" location="page=8" display="http://ec.europa.eu/europe2020/pdf/themes/16_energy_and_ghg.pdf - page=8"/>
    <hyperlink ref="E75" r:id="rId78"/>
    <hyperlink ref="E79" r:id="rId79"/>
    <hyperlink ref="E80" r:id="rId80"/>
    <hyperlink ref="E82" r:id="rId81"/>
    <hyperlink ref="E84" r:id="rId82"/>
    <hyperlink ref="E86" r:id="rId83"/>
    <hyperlink ref="E85" r:id="rId84"/>
    <hyperlink ref="E87" r:id="rId85"/>
    <hyperlink ref="E90" r:id="rId86"/>
    <hyperlink ref="E91" r:id="rId87"/>
    <hyperlink ref="E88" r:id="rId88"/>
    <hyperlink ref="E89" r:id="rId89"/>
    <hyperlink ref="E92" r:id="rId90"/>
    <hyperlink ref="E83" r:id="rId91"/>
    <hyperlink ref="E100" r:id="rId92"/>
    <hyperlink ref="E104" r:id="rId93"/>
    <hyperlink ref="E102" r:id="rId94"/>
    <hyperlink ref="E101" r:id="rId95"/>
    <hyperlink ref="E95" r:id="rId96"/>
    <hyperlink ref="E99" r:id="rId97"/>
    <hyperlink ref="E98" r:id="rId98"/>
    <hyperlink ref="E97" r:id="rId99"/>
    <hyperlink ref="E93" r:id="rId100"/>
    <hyperlink ref="E94" r:id="rId101"/>
    <hyperlink ref="E96" r:id="rId102"/>
    <hyperlink ref="E108" r:id="rId103"/>
    <hyperlink ref="E105" r:id="rId104"/>
    <hyperlink ref="E106" r:id="rId105"/>
    <hyperlink ref="E109" r:id="rId106"/>
    <hyperlink ref="E110" r:id="rId107"/>
    <hyperlink ref="E107" r:id="rId108"/>
    <hyperlink ref="E111" r:id="rId109"/>
    <hyperlink ref="E113" r:id="rId110"/>
    <hyperlink ref="E115" r:id="rId111"/>
    <hyperlink ref="E117" r:id="rId112"/>
    <hyperlink ref="E114" r:id="rId113"/>
    <hyperlink ref="E116" r:id="rId114"/>
    <hyperlink ref="E112" r:id="rId115"/>
    <hyperlink ref="E118" r:id="rId116"/>
    <hyperlink ref="E119" r:id="rId117"/>
    <hyperlink ref="E123" r:id="rId118"/>
    <hyperlink ref="E127" r:id="rId119"/>
    <hyperlink ref="E120" r:id="rId120"/>
    <hyperlink ref="E121" r:id="rId121"/>
    <hyperlink ref="E122" r:id="rId122"/>
    <hyperlink ref="E124" r:id="rId123"/>
    <hyperlink ref="E125" r:id="rId124"/>
    <hyperlink ref="E128" r:id="rId125"/>
    <hyperlink ref="E129" r:id="rId126"/>
    <hyperlink ref="E146" r:id="rId127"/>
    <hyperlink ref="E147" r:id="rId128"/>
    <hyperlink ref="E148" r:id="rId129" display="http://www.energia.gob.mx/portal/Default.aspx?id=2685"/>
    <hyperlink ref="E145" r:id="rId130"/>
    <hyperlink ref="E141" r:id="rId131"/>
    <hyperlink ref="E142" r:id="rId132"/>
    <hyperlink ref="E132" r:id="rId133"/>
    <hyperlink ref="E138" r:id="rId134"/>
    <hyperlink ref="E133" r:id="rId135"/>
    <hyperlink ref="E134" r:id="rId136"/>
    <hyperlink ref="E137" r:id="rId137"/>
    <hyperlink ref="E136" r:id="rId138"/>
    <hyperlink ref="E135" r:id="rId139"/>
    <hyperlink ref="E140" r:id="rId140"/>
    <hyperlink ref="E139" r:id="rId141"/>
    <hyperlink ref="E130" r:id="rId142"/>
    <hyperlink ref="E131" r:id="rId143"/>
    <hyperlink ref="E143" r:id="rId144"/>
    <hyperlink ref="E144" r:id="rId145"/>
    <hyperlink ref="E149" r:id="rId146"/>
    <hyperlink ref="E151" r:id="rId147"/>
    <hyperlink ref="E152" r:id="rId148"/>
    <hyperlink ref="E154" r:id="rId149"/>
    <hyperlink ref="E156" r:id="rId150"/>
    <hyperlink ref="E150" r:id="rId151"/>
    <hyperlink ref="E153" r:id="rId152"/>
    <hyperlink ref="E155" r:id="rId153"/>
    <hyperlink ref="E157" r:id="rId154"/>
    <hyperlink ref="E159" r:id="rId155"/>
    <hyperlink ref="E160" r:id="rId156"/>
    <hyperlink ref="E161" r:id="rId157"/>
    <hyperlink ref="E158" r:id="rId158"/>
    <hyperlink ref="E162" r:id="rId159"/>
    <hyperlink ref="E164" r:id="rId160"/>
    <hyperlink ref="E163" r:id="rId161"/>
    <hyperlink ref="E166" r:id="rId162"/>
    <hyperlink ref="E167" r:id="rId163"/>
    <hyperlink ref="E165" r:id="rId164"/>
    <hyperlink ref="E172" r:id="rId165"/>
    <hyperlink ref="E170" r:id="rId166"/>
    <hyperlink ref="E168" r:id="rId167"/>
    <hyperlink ref="E173" r:id="rId168"/>
    <hyperlink ref="E174" r:id="rId169"/>
    <hyperlink ref="E175" r:id="rId170"/>
    <hyperlink ref="E171" r:id="rId171"/>
    <hyperlink ref="E169" r:id="rId172"/>
    <hyperlink ref="E176" r:id="rId173"/>
    <hyperlink ref="E177" r:id="rId174"/>
    <hyperlink ref="E180" r:id="rId175"/>
    <hyperlink ref="E178" r:id="rId176"/>
    <hyperlink ref="E179" r:id="rId177"/>
    <hyperlink ref="E182" r:id="rId178"/>
    <hyperlink ref="E181" r:id="rId179" location="index.php"/>
    <hyperlink ref="E186" r:id="rId180"/>
    <hyperlink ref="E185" r:id="rId181"/>
    <hyperlink ref="E184" r:id="rId182"/>
    <hyperlink ref="E183" r:id="rId183"/>
    <hyperlink ref="E187" r:id="rId184"/>
    <hyperlink ref="E188" r:id="rId185"/>
    <hyperlink ref="E189" r:id="rId186"/>
    <hyperlink ref="E195" r:id="rId187"/>
    <hyperlink ref="E194" r:id="rId188"/>
    <hyperlink ref="E191" r:id="rId189" location="s6"/>
    <hyperlink ref="E196" r:id="rId190"/>
    <hyperlink ref="E193" r:id="rId191"/>
    <hyperlink ref="E192" r:id="rId192"/>
    <hyperlink ref="E190" r:id="rId193"/>
    <hyperlink ref="E197" r:id="rId194"/>
    <hyperlink ref="E214" r:id="rId195"/>
    <hyperlink ref="E213" r:id="rId196"/>
    <hyperlink ref="E198" r:id="rId197"/>
    <hyperlink ref="E199" r:id="rId198"/>
    <hyperlink ref="E200" r:id="rId199"/>
    <hyperlink ref="E201" r:id="rId200"/>
    <hyperlink ref="E202" r:id="rId201"/>
    <hyperlink ref="E203" r:id="rId202"/>
    <hyperlink ref="E216" r:id="rId203"/>
    <hyperlink ref="E204" r:id="rId204"/>
    <hyperlink ref="E205" r:id="rId205"/>
    <hyperlink ref="E206" r:id="rId206"/>
    <hyperlink ref="E207" r:id="rId207"/>
    <hyperlink ref="E208" r:id="rId208"/>
    <hyperlink ref="E209" r:id="rId209"/>
    <hyperlink ref="E210" r:id="rId210"/>
    <hyperlink ref="E211" r:id="rId211"/>
    <hyperlink ref="E212" r:id="rId212"/>
    <hyperlink ref="E215" r:id="rId213"/>
    <hyperlink ref="E218" r:id="rId214"/>
    <hyperlink ref="E219" r:id="rId215"/>
    <hyperlink ref="E220" r:id="rId216"/>
    <hyperlink ref="E221" r:id="rId217"/>
    <hyperlink ref="E222" r:id="rId218"/>
    <hyperlink ref="E223" r:id="rId219"/>
    <hyperlink ref="E226" r:id="rId220"/>
    <hyperlink ref="E225" r:id="rId221"/>
    <hyperlink ref="E224" r:id="rId222"/>
    <hyperlink ref="E227" r:id="rId223"/>
    <hyperlink ref="E217" r:id="rId224"/>
    <hyperlink ref="E228" r:id="rId225"/>
    <hyperlink ref="E229" r:id="rId226"/>
    <hyperlink ref="E230" r:id="rId227"/>
    <hyperlink ref="E231" r:id="rId228"/>
    <hyperlink ref="E232" r:id="rId229"/>
    <hyperlink ref="E233" r:id="rId230"/>
    <hyperlink ref="E234" r:id="rId231"/>
    <hyperlink ref="E235" r:id="rId232"/>
    <hyperlink ref="E236" r:id="rId233"/>
    <hyperlink ref="E237" r:id="rId234"/>
    <hyperlink ref="E103" r:id="rId235"/>
    <hyperlink ref="F44" r:id="rId236"/>
    <hyperlink ref="F72" r:id="rId237"/>
    <hyperlink ref="F168" r:id="rId238"/>
    <hyperlink ref="F171" r:id="rId239"/>
    <hyperlink ref="F212" r:id="rId240"/>
  </hyperlinks>
  <pageMargins left="0.7" right="0.7" top="0.75" bottom="0.75" header="0.3" footer="0.3"/>
  <pageSetup paperSize="9" scale="68" fitToHeight="0" orientation="landscape" r:id="rId241"/>
  <headerFooter>
    <oddHeader>&amp;L&amp;10Global Methane Initiative
Agriculture Subcommittee&amp;C&amp;"-,Bold"&amp;10Policies and Regulations for Anaerobic Digestion&amp;R&amp;10www.globalmethane.org</oddHeader>
    <oddFooter>&amp;L&amp;10Policies and Regulations&amp;C&amp;10Page &amp;P of &amp;N&amp;R&amp;10November 2014</oddFooter>
  </headerFooter>
  <tableParts count="1">
    <tablePart r:id="rId24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F78"/>
  <sheetViews>
    <sheetView zoomScaleNormal="100" workbookViewId="0"/>
  </sheetViews>
  <sheetFormatPr defaultRowHeight="12.75" x14ac:dyDescent="0.2"/>
  <cols>
    <col min="1" max="1" width="14.875" style="14" bestFit="1" customWidth="1"/>
    <col min="2" max="2" width="20.125" style="14" customWidth="1"/>
    <col min="3" max="3" width="14" style="14" customWidth="1"/>
    <col min="4" max="4" width="67.5" style="16" customWidth="1"/>
    <col min="5" max="5" width="44.5" style="10" customWidth="1"/>
    <col min="6" max="6" width="29.125" style="6" customWidth="1"/>
    <col min="7" max="16384" width="9" style="6"/>
  </cols>
  <sheetData>
    <row r="1" spans="1:6" ht="25.5" x14ac:dyDescent="0.2">
      <c r="A1" s="13" t="s">
        <v>39</v>
      </c>
      <c r="B1" s="13" t="s">
        <v>4</v>
      </c>
      <c r="C1" s="13" t="s">
        <v>8</v>
      </c>
      <c r="D1" s="15" t="s">
        <v>7</v>
      </c>
      <c r="E1" s="11" t="s">
        <v>6</v>
      </c>
      <c r="F1" s="11" t="s">
        <v>619</v>
      </c>
    </row>
    <row r="2" spans="1:6" ht="25.5" x14ac:dyDescent="0.2">
      <c r="A2" s="9" t="s">
        <v>31</v>
      </c>
      <c r="B2" s="9" t="s">
        <v>2</v>
      </c>
      <c r="C2" s="18" t="s">
        <v>9</v>
      </c>
      <c r="D2" s="8" t="s">
        <v>15</v>
      </c>
      <c r="E2" s="12" t="s">
        <v>19</v>
      </c>
      <c r="F2" s="10"/>
    </row>
    <row r="3" spans="1:6" ht="89.25" x14ac:dyDescent="0.2">
      <c r="A3" s="9" t="s">
        <v>31</v>
      </c>
      <c r="B3" s="9" t="s">
        <v>3</v>
      </c>
      <c r="C3" s="18" t="s">
        <v>10</v>
      </c>
      <c r="D3" s="8" t="s">
        <v>16</v>
      </c>
      <c r="E3" s="12" t="s">
        <v>14</v>
      </c>
      <c r="F3" s="10"/>
    </row>
    <row r="4" spans="1:6" ht="25.5" x14ac:dyDescent="0.2">
      <c r="A4" s="47" t="s">
        <v>40</v>
      </c>
      <c r="B4" s="48" t="s">
        <v>2</v>
      </c>
      <c r="C4" s="42" t="s">
        <v>10</v>
      </c>
      <c r="D4" s="49" t="s">
        <v>62</v>
      </c>
      <c r="E4" s="51" t="s">
        <v>63</v>
      </c>
      <c r="F4" s="10"/>
    </row>
    <row r="5" spans="1:6" ht="127.5" x14ac:dyDescent="0.2">
      <c r="A5" s="47" t="s">
        <v>40</v>
      </c>
      <c r="B5" s="48" t="s">
        <v>3</v>
      </c>
      <c r="C5" s="42" t="s">
        <v>9</v>
      </c>
      <c r="D5" s="50" t="s">
        <v>64</v>
      </c>
      <c r="E5" s="51" t="s">
        <v>65</v>
      </c>
      <c r="F5" s="10"/>
    </row>
    <row r="6" spans="1:6" ht="140.25" x14ac:dyDescent="0.2">
      <c r="A6" s="47" t="s">
        <v>40</v>
      </c>
      <c r="B6" s="48" t="s">
        <v>66</v>
      </c>
      <c r="C6" s="42" t="s">
        <v>10</v>
      </c>
      <c r="D6" s="49" t="s">
        <v>67</v>
      </c>
      <c r="E6" s="12" t="s">
        <v>625</v>
      </c>
      <c r="F6" s="7" t="s">
        <v>626</v>
      </c>
    </row>
    <row r="7" spans="1:6" ht="38.25" x14ac:dyDescent="0.2">
      <c r="A7" s="47" t="s">
        <v>40</v>
      </c>
      <c r="B7" s="53" t="s">
        <v>68</v>
      </c>
      <c r="C7" s="54" t="s">
        <v>9</v>
      </c>
      <c r="D7" s="55" t="s">
        <v>69</v>
      </c>
      <c r="E7" s="56" t="s">
        <v>70</v>
      </c>
      <c r="F7" s="10"/>
    </row>
    <row r="8" spans="1:6" ht="89.25" x14ac:dyDescent="0.2">
      <c r="A8" s="47" t="s">
        <v>95</v>
      </c>
      <c r="B8" s="48" t="s">
        <v>2</v>
      </c>
      <c r="C8" s="42" t="s">
        <v>9</v>
      </c>
      <c r="D8" s="49" t="s">
        <v>96</v>
      </c>
      <c r="E8" s="51" t="s">
        <v>97</v>
      </c>
      <c r="F8" s="10"/>
    </row>
    <row r="9" spans="1:6" ht="127.5" x14ac:dyDescent="0.2">
      <c r="A9" s="47" t="s">
        <v>95</v>
      </c>
      <c r="B9" s="53" t="s">
        <v>3</v>
      </c>
      <c r="C9" s="54" t="s">
        <v>9</v>
      </c>
      <c r="D9" s="64" t="s">
        <v>64</v>
      </c>
      <c r="E9" s="56" t="s">
        <v>65</v>
      </c>
      <c r="F9" s="10"/>
    </row>
    <row r="10" spans="1:6" ht="38.25" x14ac:dyDescent="0.2">
      <c r="A10" s="47" t="s">
        <v>125</v>
      </c>
      <c r="B10" s="48" t="s">
        <v>2</v>
      </c>
      <c r="C10" s="42" t="s">
        <v>9</v>
      </c>
      <c r="D10" s="49" t="s">
        <v>126</v>
      </c>
      <c r="E10" s="51" t="s">
        <v>127</v>
      </c>
      <c r="F10" s="10"/>
    </row>
    <row r="11" spans="1:6" ht="38.25" x14ac:dyDescent="0.2">
      <c r="A11" s="47" t="s">
        <v>125</v>
      </c>
      <c r="B11" s="48" t="s">
        <v>3</v>
      </c>
      <c r="C11" s="42" t="s">
        <v>10</v>
      </c>
      <c r="D11" s="49" t="s">
        <v>128</v>
      </c>
      <c r="E11" s="51" t="s">
        <v>129</v>
      </c>
      <c r="F11" s="10"/>
    </row>
    <row r="12" spans="1:6" ht="25.5" x14ac:dyDescent="0.2">
      <c r="A12" s="47" t="s">
        <v>125</v>
      </c>
      <c r="B12" s="48" t="s">
        <v>66</v>
      </c>
      <c r="C12" s="42" t="s">
        <v>10</v>
      </c>
      <c r="D12" s="49" t="s">
        <v>130</v>
      </c>
      <c r="E12" s="51" t="s">
        <v>131</v>
      </c>
      <c r="F12" s="10"/>
    </row>
    <row r="13" spans="1:6" ht="127.5" x14ac:dyDescent="0.2">
      <c r="A13" s="47" t="s">
        <v>125</v>
      </c>
      <c r="B13" s="9" t="s">
        <v>575</v>
      </c>
      <c r="C13" s="42" t="s">
        <v>9</v>
      </c>
      <c r="D13" s="49" t="s">
        <v>132</v>
      </c>
      <c r="E13" s="51" t="s">
        <v>133</v>
      </c>
      <c r="F13" s="10"/>
    </row>
    <row r="14" spans="1:6" ht="38.25" x14ac:dyDescent="0.2">
      <c r="A14" s="47" t="s">
        <v>125</v>
      </c>
      <c r="B14" s="53" t="s">
        <v>92</v>
      </c>
      <c r="C14" s="54" t="s">
        <v>10</v>
      </c>
      <c r="D14" s="55" t="s">
        <v>134</v>
      </c>
      <c r="E14" s="56" t="s">
        <v>135</v>
      </c>
      <c r="F14" s="10"/>
    </row>
    <row r="15" spans="1:6" ht="25.5" x14ac:dyDescent="0.2">
      <c r="A15" s="47" t="s">
        <v>165</v>
      </c>
      <c r="B15" s="48" t="s">
        <v>2</v>
      </c>
      <c r="C15" s="42" t="s">
        <v>9</v>
      </c>
      <c r="D15" s="49" t="s">
        <v>166</v>
      </c>
      <c r="E15" s="51" t="s">
        <v>167</v>
      </c>
      <c r="F15" s="10"/>
    </row>
    <row r="16" spans="1:6" ht="51" x14ac:dyDescent="0.2">
      <c r="A16" s="52" t="s">
        <v>165</v>
      </c>
      <c r="B16" s="53" t="s">
        <v>3</v>
      </c>
      <c r="C16" s="54" t="s">
        <v>10</v>
      </c>
      <c r="D16" s="55" t="s">
        <v>168</v>
      </c>
      <c r="E16" s="56" t="s">
        <v>169</v>
      </c>
      <c r="F16" s="10"/>
    </row>
    <row r="17" spans="1:6" ht="25.5" x14ac:dyDescent="0.2">
      <c r="A17" s="47" t="s">
        <v>176</v>
      </c>
      <c r="B17" s="48" t="s">
        <v>2</v>
      </c>
      <c r="C17" s="42" t="s">
        <v>10</v>
      </c>
      <c r="D17" s="49" t="s">
        <v>177</v>
      </c>
      <c r="E17" s="51" t="s">
        <v>174</v>
      </c>
      <c r="F17" s="10"/>
    </row>
    <row r="18" spans="1:6" ht="38.25" x14ac:dyDescent="0.2">
      <c r="A18" s="47" t="s">
        <v>176</v>
      </c>
      <c r="B18" s="48" t="s">
        <v>178</v>
      </c>
      <c r="C18" s="42" t="s">
        <v>9</v>
      </c>
      <c r="D18" s="49" t="s">
        <v>179</v>
      </c>
      <c r="E18" s="51" t="s">
        <v>180</v>
      </c>
      <c r="F18" s="10"/>
    </row>
    <row r="19" spans="1:6" ht="51" x14ac:dyDescent="0.2">
      <c r="A19" s="47" t="s">
        <v>176</v>
      </c>
      <c r="B19" s="53" t="s">
        <v>178</v>
      </c>
      <c r="C19" s="54" t="s">
        <v>10</v>
      </c>
      <c r="D19" s="55" t="s">
        <v>181</v>
      </c>
      <c r="E19" s="56" t="s">
        <v>174</v>
      </c>
      <c r="F19" s="10"/>
    </row>
    <row r="20" spans="1:6" x14ac:dyDescent="0.2">
      <c r="A20" s="52" t="s">
        <v>187</v>
      </c>
      <c r="B20" s="53" t="s">
        <v>2</v>
      </c>
      <c r="C20" s="54" t="s">
        <v>10</v>
      </c>
      <c r="D20" s="55" t="s">
        <v>188</v>
      </c>
      <c r="E20" s="56" t="s">
        <v>183</v>
      </c>
      <c r="F20" s="10"/>
    </row>
    <row r="21" spans="1:6" ht="127.5" x14ac:dyDescent="0.2">
      <c r="A21" s="47" t="s">
        <v>206</v>
      </c>
      <c r="B21" s="48" t="s">
        <v>2</v>
      </c>
      <c r="C21" s="42" t="s">
        <v>9</v>
      </c>
      <c r="D21" s="49" t="s">
        <v>207</v>
      </c>
      <c r="E21" s="51" t="s">
        <v>208</v>
      </c>
      <c r="F21" s="10"/>
    </row>
    <row r="22" spans="1:6" ht="127.5" x14ac:dyDescent="0.2">
      <c r="A22" s="47" t="s">
        <v>206</v>
      </c>
      <c r="B22" s="48" t="s">
        <v>3</v>
      </c>
      <c r="C22" s="42" t="s">
        <v>9</v>
      </c>
      <c r="D22" s="49" t="s">
        <v>64</v>
      </c>
      <c r="E22" s="51" t="s">
        <v>65</v>
      </c>
      <c r="F22" s="10"/>
    </row>
    <row r="23" spans="1:6" ht="25.5" x14ac:dyDescent="0.2">
      <c r="A23" s="47" t="s">
        <v>206</v>
      </c>
      <c r="B23" s="53" t="s">
        <v>178</v>
      </c>
      <c r="C23" s="54" t="s">
        <v>9</v>
      </c>
      <c r="D23" s="55" t="s">
        <v>209</v>
      </c>
      <c r="E23" s="56" t="s">
        <v>210</v>
      </c>
      <c r="F23" s="10"/>
    </row>
    <row r="24" spans="1:6" ht="63.75" x14ac:dyDescent="0.2">
      <c r="A24" s="47" t="s">
        <v>224</v>
      </c>
      <c r="B24" s="48" t="s">
        <v>2</v>
      </c>
      <c r="C24" s="42" t="s">
        <v>9</v>
      </c>
      <c r="D24" s="49" t="s">
        <v>225</v>
      </c>
      <c r="E24" s="51" t="s">
        <v>226</v>
      </c>
      <c r="F24" s="10"/>
    </row>
    <row r="25" spans="1:6" ht="127.5" x14ac:dyDescent="0.2">
      <c r="A25" s="52" t="s">
        <v>224</v>
      </c>
      <c r="B25" s="53" t="s">
        <v>3</v>
      </c>
      <c r="C25" s="54" t="s">
        <v>9</v>
      </c>
      <c r="D25" s="64" t="s">
        <v>64</v>
      </c>
      <c r="E25" s="56" t="s">
        <v>65</v>
      </c>
      <c r="F25" s="10"/>
    </row>
    <row r="26" spans="1:6" x14ac:dyDescent="0.2">
      <c r="A26" s="47" t="s">
        <v>239</v>
      </c>
      <c r="B26" s="48" t="s">
        <v>2</v>
      </c>
      <c r="C26" s="42" t="s">
        <v>9</v>
      </c>
      <c r="D26" s="49" t="s">
        <v>240</v>
      </c>
      <c r="E26" s="51" t="s">
        <v>241</v>
      </c>
      <c r="F26" s="10"/>
    </row>
    <row r="27" spans="1:6" ht="89.25" x14ac:dyDescent="0.2">
      <c r="A27" s="47" t="s">
        <v>239</v>
      </c>
      <c r="B27" s="48" t="s">
        <v>2</v>
      </c>
      <c r="C27" s="42" t="s">
        <v>9</v>
      </c>
      <c r="D27" s="49" t="s">
        <v>242</v>
      </c>
      <c r="E27" s="51" t="s">
        <v>231</v>
      </c>
      <c r="F27" s="10"/>
    </row>
    <row r="28" spans="1:6" ht="127.5" x14ac:dyDescent="0.2">
      <c r="A28" s="47" t="s">
        <v>239</v>
      </c>
      <c r="B28" s="53" t="s">
        <v>3</v>
      </c>
      <c r="C28" s="54" t="s">
        <v>9</v>
      </c>
      <c r="D28" s="55" t="s">
        <v>64</v>
      </c>
      <c r="E28" s="56" t="s">
        <v>65</v>
      </c>
      <c r="F28" s="10"/>
    </row>
    <row r="29" spans="1:6" ht="25.5" x14ac:dyDescent="0.2">
      <c r="A29" s="47" t="s">
        <v>265</v>
      </c>
      <c r="B29" s="48" t="s">
        <v>2</v>
      </c>
      <c r="C29" s="42" t="s">
        <v>10</v>
      </c>
      <c r="D29" s="49" t="s">
        <v>266</v>
      </c>
      <c r="E29" s="51" t="s">
        <v>267</v>
      </c>
      <c r="F29" s="10"/>
    </row>
    <row r="30" spans="1:6" ht="25.5" x14ac:dyDescent="0.2">
      <c r="A30" s="47" t="s">
        <v>265</v>
      </c>
      <c r="B30" s="48" t="s">
        <v>3</v>
      </c>
      <c r="C30" s="42" t="s">
        <v>10</v>
      </c>
      <c r="D30" s="49" t="s">
        <v>268</v>
      </c>
      <c r="E30" s="51" t="s">
        <v>269</v>
      </c>
      <c r="F30" s="10"/>
    </row>
    <row r="31" spans="1:6" ht="51" x14ac:dyDescent="0.2">
      <c r="A31" s="47" t="s">
        <v>265</v>
      </c>
      <c r="B31" s="48" t="s">
        <v>66</v>
      </c>
      <c r="C31" s="42" t="s">
        <v>10</v>
      </c>
      <c r="D31" s="49" t="s">
        <v>270</v>
      </c>
      <c r="E31" s="51" t="s">
        <v>271</v>
      </c>
      <c r="F31" s="10"/>
    </row>
    <row r="32" spans="1:6" ht="51" x14ac:dyDescent="0.2">
      <c r="A32" s="47" t="s">
        <v>265</v>
      </c>
      <c r="B32" s="48" t="s">
        <v>178</v>
      </c>
      <c r="C32" s="42" t="s">
        <v>10</v>
      </c>
      <c r="D32" s="49" t="s">
        <v>272</v>
      </c>
      <c r="E32" s="49" t="s">
        <v>273</v>
      </c>
      <c r="F32" s="10"/>
    </row>
    <row r="33" spans="1:6" ht="25.5" x14ac:dyDescent="0.2">
      <c r="A33" s="47" t="s">
        <v>265</v>
      </c>
      <c r="B33" s="48" t="s">
        <v>178</v>
      </c>
      <c r="C33" s="42" t="s">
        <v>10</v>
      </c>
      <c r="D33" s="49" t="s">
        <v>274</v>
      </c>
      <c r="E33" s="49" t="s">
        <v>273</v>
      </c>
      <c r="F33" s="10"/>
    </row>
    <row r="34" spans="1:6" ht="38.25" x14ac:dyDescent="0.2">
      <c r="A34" s="47" t="s">
        <v>265</v>
      </c>
      <c r="B34" s="53" t="s">
        <v>178</v>
      </c>
      <c r="C34" s="54" t="s">
        <v>10</v>
      </c>
      <c r="D34" s="55" t="s">
        <v>275</v>
      </c>
      <c r="E34" s="49" t="s">
        <v>273</v>
      </c>
      <c r="F34" s="10"/>
    </row>
    <row r="35" spans="1:6" ht="38.25" x14ac:dyDescent="0.2">
      <c r="A35" s="52" t="s">
        <v>291</v>
      </c>
      <c r="B35" s="53" t="s">
        <v>2</v>
      </c>
      <c r="C35" s="54" t="s">
        <v>10</v>
      </c>
      <c r="D35" s="55" t="s">
        <v>292</v>
      </c>
      <c r="E35" s="56" t="s">
        <v>293</v>
      </c>
      <c r="F35" s="10"/>
    </row>
    <row r="36" spans="1:6" ht="38.25" x14ac:dyDescent="0.2">
      <c r="A36" s="47" t="s">
        <v>305</v>
      </c>
      <c r="B36" s="48" t="s">
        <v>2</v>
      </c>
      <c r="C36" s="42" t="s">
        <v>10</v>
      </c>
      <c r="D36" s="49" t="s">
        <v>306</v>
      </c>
      <c r="E36" s="51" t="s">
        <v>307</v>
      </c>
      <c r="F36" s="10"/>
    </row>
    <row r="37" spans="1:6" ht="127.5" x14ac:dyDescent="0.2">
      <c r="A37" s="47" t="s">
        <v>305</v>
      </c>
      <c r="B37" s="53" t="s">
        <v>3</v>
      </c>
      <c r="C37" s="54" t="s">
        <v>9</v>
      </c>
      <c r="D37" s="55" t="s">
        <v>64</v>
      </c>
      <c r="E37" s="56" t="s">
        <v>65</v>
      </c>
      <c r="F37" s="10"/>
    </row>
    <row r="38" spans="1:6" ht="25.5" x14ac:dyDescent="0.2">
      <c r="A38" s="47" t="s">
        <v>322</v>
      </c>
      <c r="B38" s="48" t="s">
        <v>2</v>
      </c>
      <c r="C38" s="42" t="s">
        <v>10</v>
      </c>
      <c r="D38" s="49" t="s">
        <v>323</v>
      </c>
      <c r="E38" s="51" t="s">
        <v>324</v>
      </c>
      <c r="F38" s="10"/>
    </row>
    <row r="39" spans="1:6" ht="127.5" x14ac:dyDescent="0.2">
      <c r="A39" s="47" t="s">
        <v>322</v>
      </c>
      <c r="B39" s="48" t="s">
        <v>3</v>
      </c>
      <c r="C39" s="42" t="s">
        <v>9</v>
      </c>
      <c r="D39" s="50" t="s">
        <v>64</v>
      </c>
      <c r="E39" s="51" t="s">
        <v>65</v>
      </c>
      <c r="F39" s="10"/>
    </row>
    <row r="40" spans="1:6" ht="25.5" x14ac:dyDescent="0.2">
      <c r="A40" s="47" t="s">
        <v>322</v>
      </c>
      <c r="B40" s="93" t="s">
        <v>371</v>
      </c>
      <c r="C40" s="54" t="s">
        <v>10</v>
      </c>
      <c r="D40" s="55" t="s">
        <v>325</v>
      </c>
      <c r="E40" s="56" t="s">
        <v>326</v>
      </c>
      <c r="F40" s="10"/>
    </row>
    <row r="41" spans="1:6" ht="89.25" x14ac:dyDescent="0.2">
      <c r="A41" s="47" t="s">
        <v>364</v>
      </c>
      <c r="B41" s="48" t="s">
        <v>3</v>
      </c>
      <c r="C41" s="42" t="s">
        <v>10</v>
      </c>
      <c r="D41" s="49" t="s">
        <v>365</v>
      </c>
      <c r="E41" s="51" t="s">
        <v>366</v>
      </c>
      <c r="F41" s="10"/>
    </row>
    <row r="42" spans="1:6" ht="267.75" x14ac:dyDescent="0.2">
      <c r="A42" s="47" t="s">
        <v>364</v>
      </c>
      <c r="B42" s="48" t="s">
        <v>3</v>
      </c>
      <c r="C42" s="42" t="s">
        <v>10</v>
      </c>
      <c r="D42" s="49" t="s">
        <v>367</v>
      </c>
      <c r="E42" s="51" t="s">
        <v>368</v>
      </c>
      <c r="F42" s="10"/>
    </row>
    <row r="43" spans="1:6" ht="127.5" x14ac:dyDescent="0.2">
      <c r="A43" s="47" t="s">
        <v>364</v>
      </c>
      <c r="B43" s="48" t="s">
        <v>3</v>
      </c>
      <c r="C43" s="42" t="s">
        <v>9</v>
      </c>
      <c r="D43" s="8" t="s">
        <v>615</v>
      </c>
      <c r="E43" s="12" t="s">
        <v>627</v>
      </c>
      <c r="F43" s="7" t="s">
        <v>628</v>
      </c>
    </row>
    <row r="44" spans="1:6" ht="255" x14ac:dyDescent="0.2">
      <c r="A44" s="47" t="s">
        <v>364</v>
      </c>
      <c r="B44" s="48" t="s">
        <v>178</v>
      </c>
      <c r="C44" s="42" t="s">
        <v>10</v>
      </c>
      <c r="D44" s="49" t="s">
        <v>369</v>
      </c>
      <c r="E44" s="51" t="s">
        <v>370</v>
      </c>
      <c r="F44" s="10"/>
    </row>
    <row r="45" spans="1:6" ht="102" x14ac:dyDescent="0.2">
      <c r="A45" s="47" t="s">
        <v>364</v>
      </c>
      <c r="B45" s="48" t="s">
        <v>371</v>
      </c>
      <c r="C45" s="42" t="s">
        <v>10</v>
      </c>
      <c r="D45" s="49" t="s">
        <v>372</v>
      </c>
      <c r="E45" s="51" t="s">
        <v>373</v>
      </c>
      <c r="F45" s="10"/>
    </row>
    <row r="46" spans="1:6" ht="25.5" x14ac:dyDescent="0.2">
      <c r="A46" s="47" t="s">
        <v>364</v>
      </c>
      <c r="B46" s="53" t="s">
        <v>371</v>
      </c>
      <c r="C46" s="54" t="s">
        <v>10</v>
      </c>
      <c r="D46" s="55" t="s">
        <v>374</v>
      </c>
      <c r="E46" s="56" t="s">
        <v>375</v>
      </c>
      <c r="F46" s="10"/>
    </row>
    <row r="47" spans="1:6" ht="25.5" x14ac:dyDescent="0.2">
      <c r="A47" s="47" t="s">
        <v>387</v>
      </c>
      <c r="B47" s="48" t="s">
        <v>2</v>
      </c>
      <c r="C47" s="42" t="s">
        <v>10</v>
      </c>
      <c r="D47" s="49" t="s">
        <v>388</v>
      </c>
      <c r="E47" s="51" t="s">
        <v>389</v>
      </c>
      <c r="F47" s="10"/>
    </row>
    <row r="48" spans="1:6" ht="127.5" x14ac:dyDescent="0.2">
      <c r="A48" s="47" t="s">
        <v>387</v>
      </c>
      <c r="B48" s="53" t="s">
        <v>3</v>
      </c>
      <c r="C48" s="54" t="s">
        <v>9</v>
      </c>
      <c r="D48" s="55" t="s">
        <v>64</v>
      </c>
      <c r="E48" s="56" t="s">
        <v>65</v>
      </c>
      <c r="F48" s="10"/>
    </row>
    <row r="49" spans="1:6" ht="102" x14ac:dyDescent="0.2">
      <c r="A49" s="52" t="s">
        <v>400</v>
      </c>
      <c r="B49" s="53" t="s">
        <v>3</v>
      </c>
      <c r="C49" s="54" t="s">
        <v>9</v>
      </c>
      <c r="D49" s="55" t="s">
        <v>402</v>
      </c>
      <c r="E49" s="56" t="s">
        <v>401</v>
      </c>
      <c r="F49" s="10"/>
    </row>
    <row r="50" spans="1:6" ht="38.25" x14ac:dyDescent="0.2">
      <c r="A50" s="52" t="s">
        <v>405</v>
      </c>
      <c r="B50" s="53" t="s">
        <v>2</v>
      </c>
      <c r="C50" s="54" t="s">
        <v>10</v>
      </c>
      <c r="D50" s="55" t="s">
        <v>406</v>
      </c>
      <c r="E50" s="56" t="s">
        <v>407</v>
      </c>
      <c r="F50" s="10"/>
    </row>
    <row r="51" spans="1:6" ht="25.5" x14ac:dyDescent="0.2">
      <c r="A51" s="52" t="s">
        <v>412</v>
      </c>
      <c r="B51" s="53" t="s">
        <v>2</v>
      </c>
      <c r="C51" s="54" t="s">
        <v>10</v>
      </c>
      <c r="D51" s="55" t="s">
        <v>413</v>
      </c>
      <c r="E51" s="56" t="s">
        <v>414</v>
      </c>
      <c r="F51" s="10"/>
    </row>
    <row r="52" spans="1:6" ht="38.25" x14ac:dyDescent="0.2">
      <c r="A52" s="47" t="s">
        <v>419</v>
      </c>
      <c r="B52" s="48" t="s">
        <v>2</v>
      </c>
      <c r="C52" s="42" t="s">
        <v>10</v>
      </c>
      <c r="D52" s="49" t="s">
        <v>420</v>
      </c>
      <c r="E52" s="51" t="s">
        <v>421</v>
      </c>
      <c r="F52" s="10"/>
    </row>
    <row r="53" spans="1:6" ht="63.75" x14ac:dyDescent="0.2">
      <c r="A53" s="47" t="s">
        <v>419</v>
      </c>
      <c r="B53" s="48" t="s">
        <v>3</v>
      </c>
      <c r="C53" s="42" t="s">
        <v>10</v>
      </c>
      <c r="D53" s="49" t="s">
        <v>422</v>
      </c>
      <c r="E53" s="51" t="s">
        <v>423</v>
      </c>
      <c r="F53" s="10"/>
    </row>
    <row r="54" spans="1:6" ht="114.75" x14ac:dyDescent="0.2">
      <c r="A54" s="47" t="s">
        <v>419</v>
      </c>
      <c r="B54" s="53" t="s">
        <v>178</v>
      </c>
      <c r="C54" s="54" t="s">
        <v>9</v>
      </c>
      <c r="D54" s="55" t="s">
        <v>424</v>
      </c>
      <c r="E54" s="56" t="s">
        <v>425</v>
      </c>
      <c r="F54" s="10"/>
    </row>
    <row r="55" spans="1:6" x14ac:dyDescent="0.2">
      <c r="A55" s="47" t="s">
        <v>439</v>
      </c>
      <c r="B55" s="48" t="s">
        <v>2</v>
      </c>
      <c r="C55" s="42" t="s">
        <v>10</v>
      </c>
      <c r="D55" s="49" t="s">
        <v>440</v>
      </c>
      <c r="E55" s="51" t="s">
        <v>441</v>
      </c>
      <c r="F55" s="10"/>
    </row>
    <row r="56" spans="1:6" ht="127.5" x14ac:dyDescent="0.2">
      <c r="A56" s="47" t="s">
        <v>439</v>
      </c>
      <c r="B56" s="53" t="s">
        <v>3</v>
      </c>
      <c r="C56" s="54" t="s">
        <v>9</v>
      </c>
      <c r="D56" s="55" t="s">
        <v>64</v>
      </c>
      <c r="E56" s="56" t="s">
        <v>65</v>
      </c>
      <c r="F56" s="10"/>
    </row>
    <row r="57" spans="1:6" ht="25.5" x14ac:dyDescent="0.2">
      <c r="A57" s="52" t="s">
        <v>446</v>
      </c>
      <c r="B57" s="53" t="s">
        <v>2</v>
      </c>
      <c r="C57" s="54" t="s">
        <v>9</v>
      </c>
      <c r="D57" s="55" t="s">
        <v>447</v>
      </c>
      <c r="E57" s="56" t="s">
        <v>448</v>
      </c>
      <c r="F57" s="10"/>
    </row>
    <row r="58" spans="1:6" ht="25.5" x14ac:dyDescent="0.2">
      <c r="A58" s="47" t="s">
        <v>459</v>
      </c>
      <c r="B58" s="48" t="s">
        <v>2</v>
      </c>
      <c r="C58" s="42" t="s">
        <v>10</v>
      </c>
      <c r="D58" s="49" t="s">
        <v>460</v>
      </c>
      <c r="E58" s="51" t="s">
        <v>461</v>
      </c>
      <c r="F58" s="10"/>
    </row>
    <row r="59" spans="1:6" ht="76.5" x14ac:dyDescent="0.2">
      <c r="A59" s="47" t="s">
        <v>459</v>
      </c>
      <c r="B59" s="53" t="s">
        <v>3</v>
      </c>
      <c r="C59" s="54" t="s">
        <v>10</v>
      </c>
      <c r="D59" s="55" t="s">
        <v>462</v>
      </c>
      <c r="E59" s="56" t="s">
        <v>463</v>
      </c>
      <c r="F59" s="10"/>
    </row>
    <row r="60" spans="1:6" ht="127.5" x14ac:dyDescent="0.2">
      <c r="A60" s="52" t="s">
        <v>472</v>
      </c>
      <c r="B60" s="53" t="s">
        <v>3</v>
      </c>
      <c r="C60" s="54" t="s">
        <v>9</v>
      </c>
      <c r="D60" s="55" t="s">
        <v>64</v>
      </c>
      <c r="E60" s="56" t="s">
        <v>65</v>
      </c>
      <c r="F60" s="10"/>
    </row>
    <row r="61" spans="1:6" ht="51" x14ac:dyDescent="0.2">
      <c r="A61" s="52" t="s">
        <v>487</v>
      </c>
      <c r="B61" s="53" t="s">
        <v>2</v>
      </c>
      <c r="C61" s="54" t="s">
        <v>9</v>
      </c>
      <c r="D61" s="55" t="s">
        <v>488</v>
      </c>
      <c r="E61" s="56" t="s">
        <v>489</v>
      </c>
      <c r="F61" s="10"/>
    </row>
    <row r="62" spans="1:6" ht="51" x14ac:dyDescent="0.2">
      <c r="A62" s="47" t="s">
        <v>526</v>
      </c>
      <c r="B62" s="48" t="s">
        <v>2</v>
      </c>
      <c r="C62" s="42" t="s">
        <v>9</v>
      </c>
      <c r="D62" s="49" t="s">
        <v>527</v>
      </c>
      <c r="E62" s="51" t="s">
        <v>528</v>
      </c>
      <c r="F62" s="10"/>
    </row>
    <row r="63" spans="1:6" ht="127.5" x14ac:dyDescent="0.2">
      <c r="A63" s="47" t="s">
        <v>526</v>
      </c>
      <c r="B63" s="48" t="s">
        <v>3</v>
      </c>
      <c r="C63" s="42" t="s">
        <v>9</v>
      </c>
      <c r="D63" s="49" t="s">
        <v>64</v>
      </c>
      <c r="E63" s="51" t="s">
        <v>65</v>
      </c>
      <c r="F63" s="10"/>
    </row>
    <row r="64" spans="1:6" ht="127.5" x14ac:dyDescent="0.2">
      <c r="A64" s="47" t="s">
        <v>526</v>
      </c>
      <c r="B64" s="48" t="s">
        <v>66</v>
      </c>
      <c r="C64" s="42" t="s">
        <v>9</v>
      </c>
      <c r="D64" s="49" t="s">
        <v>529</v>
      </c>
      <c r="E64" s="51" t="s">
        <v>530</v>
      </c>
      <c r="F64" s="10"/>
    </row>
    <row r="65" spans="1:6" ht="89.25" x14ac:dyDescent="0.2">
      <c r="A65" s="47" t="s">
        <v>526</v>
      </c>
      <c r="B65" s="48" t="s">
        <v>178</v>
      </c>
      <c r="C65" s="42" t="s">
        <v>9</v>
      </c>
      <c r="D65" s="49" t="s">
        <v>542</v>
      </c>
      <c r="E65" s="51" t="s">
        <v>531</v>
      </c>
      <c r="F65" s="10"/>
    </row>
    <row r="66" spans="1:6" ht="38.25" x14ac:dyDescent="0.2">
      <c r="A66" s="47" t="s">
        <v>526</v>
      </c>
      <c r="B66" s="48" t="s">
        <v>178</v>
      </c>
      <c r="C66" s="42" t="s">
        <v>10</v>
      </c>
      <c r="D66" s="49" t="s">
        <v>532</v>
      </c>
      <c r="E66" s="51" t="s">
        <v>533</v>
      </c>
      <c r="F66" s="10"/>
    </row>
    <row r="67" spans="1:6" ht="25.5" x14ac:dyDescent="0.2">
      <c r="A67" s="47" t="s">
        <v>526</v>
      </c>
      <c r="B67" s="48" t="s">
        <v>178</v>
      </c>
      <c r="C67" s="42" t="s">
        <v>10</v>
      </c>
      <c r="D67" s="49" t="s">
        <v>534</v>
      </c>
      <c r="E67" s="51" t="s">
        <v>535</v>
      </c>
      <c r="F67" s="10"/>
    </row>
    <row r="68" spans="1:6" ht="38.25" x14ac:dyDescent="0.2">
      <c r="A68" s="47" t="s">
        <v>526</v>
      </c>
      <c r="B68" s="48" t="s">
        <v>178</v>
      </c>
      <c r="C68" s="42" t="s">
        <v>10</v>
      </c>
      <c r="D68" s="49" t="s">
        <v>536</v>
      </c>
      <c r="E68" s="51" t="s">
        <v>537</v>
      </c>
      <c r="F68" s="10"/>
    </row>
    <row r="69" spans="1:6" ht="63.75" x14ac:dyDescent="0.2">
      <c r="A69" s="47" t="s">
        <v>526</v>
      </c>
      <c r="B69" s="48" t="s">
        <v>68</v>
      </c>
      <c r="C69" s="42" t="s">
        <v>9</v>
      </c>
      <c r="D69" s="49" t="s">
        <v>538</v>
      </c>
      <c r="E69" s="51" t="s">
        <v>539</v>
      </c>
      <c r="F69" s="10"/>
    </row>
    <row r="70" spans="1:6" ht="165.75" x14ac:dyDescent="0.2">
      <c r="A70" s="47" t="s">
        <v>526</v>
      </c>
      <c r="B70" s="53" t="s">
        <v>371</v>
      </c>
      <c r="C70" s="54" t="s">
        <v>9</v>
      </c>
      <c r="D70" s="55" t="s">
        <v>540</v>
      </c>
      <c r="E70" s="56" t="s">
        <v>541</v>
      </c>
      <c r="F70" s="10"/>
    </row>
    <row r="71" spans="1:6" ht="25.5" x14ac:dyDescent="0.2">
      <c r="A71" s="47" t="s">
        <v>564</v>
      </c>
      <c r="B71" s="48" t="s">
        <v>2</v>
      </c>
      <c r="C71" s="42" t="s">
        <v>10</v>
      </c>
      <c r="D71" s="49" t="s">
        <v>565</v>
      </c>
      <c r="E71" s="51" t="s">
        <v>566</v>
      </c>
      <c r="F71" s="10"/>
    </row>
    <row r="72" spans="1:6" ht="63.75" x14ac:dyDescent="0.2">
      <c r="A72" s="47" t="s">
        <v>564</v>
      </c>
      <c r="B72" s="48" t="s">
        <v>3</v>
      </c>
      <c r="C72" s="42" t="s">
        <v>10</v>
      </c>
      <c r="D72" s="49" t="s">
        <v>567</v>
      </c>
      <c r="E72" s="51" t="s">
        <v>568</v>
      </c>
      <c r="F72" s="10"/>
    </row>
    <row r="73" spans="1:6" ht="89.25" x14ac:dyDescent="0.2">
      <c r="A73" s="47" t="s">
        <v>564</v>
      </c>
      <c r="B73" s="48" t="s">
        <v>66</v>
      </c>
      <c r="C73" s="42" t="s">
        <v>9</v>
      </c>
      <c r="D73" s="49" t="s">
        <v>569</v>
      </c>
      <c r="E73" s="51" t="s">
        <v>570</v>
      </c>
      <c r="F73" s="10"/>
    </row>
    <row r="74" spans="1:6" ht="127.5" x14ac:dyDescent="0.2">
      <c r="A74" s="47" t="s">
        <v>564</v>
      </c>
      <c r="B74" s="48" t="s">
        <v>178</v>
      </c>
      <c r="C74" s="42" t="s">
        <v>9</v>
      </c>
      <c r="D74" s="49" t="s">
        <v>571</v>
      </c>
      <c r="E74" s="51" t="s">
        <v>572</v>
      </c>
      <c r="F74" s="10"/>
    </row>
    <row r="75" spans="1:6" ht="114.75" x14ac:dyDescent="0.2">
      <c r="A75" s="47" t="s">
        <v>564</v>
      </c>
      <c r="B75" s="48" t="s">
        <v>68</v>
      </c>
      <c r="C75" s="42" t="s">
        <v>9</v>
      </c>
      <c r="D75" s="49" t="s">
        <v>573</v>
      </c>
      <c r="E75" s="51" t="s">
        <v>574</v>
      </c>
      <c r="F75" s="10"/>
    </row>
    <row r="76" spans="1:6" ht="38.25" x14ac:dyDescent="0.2">
      <c r="A76" s="47" t="s">
        <v>564</v>
      </c>
      <c r="B76" s="48" t="s">
        <v>575</v>
      </c>
      <c r="C76" s="42" t="s">
        <v>10</v>
      </c>
      <c r="D76" s="49" t="s">
        <v>576</v>
      </c>
      <c r="E76" s="51" t="s">
        <v>577</v>
      </c>
      <c r="F76" s="10"/>
    </row>
    <row r="77" spans="1:6" ht="165.75" x14ac:dyDescent="0.2">
      <c r="A77" s="47" t="s">
        <v>564</v>
      </c>
      <c r="B77" s="53" t="s">
        <v>575</v>
      </c>
      <c r="C77" s="54" t="s">
        <v>9</v>
      </c>
      <c r="D77" s="55" t="s">
        <v>578</v>
      </c>
      <c r="E77" s="56" t="s">
        <v>579</v>
      </c>
      <c r="F77" s="10"/>
    </row>
    <row r="78" spans="1:6" ht="38.25" x14ac:dyDescent="0.2">
      <c r="A78" s="52" t="s">
        <v>599</v>
      </c>
      <c r="B78" s="53" t="s">
        <v>3</v>
      </c>
      <c r="C78" s="54" t="s">
        <v>10</v>
      </c>
      <c r="D78" s="55" t="s">
        <v>600</v>
      </c>
      <c r="E78" s="56" t="s">
        <v>601</v>
      </c>
      <c r="F78" s="10"/>
    </row>
  </sheetData>
  <hyperlinks>
    <hyperlink ref="E2" r:id="rId1"/>
    <hyperlink ref="E3" r:id="rId2"/>
    <hyperlink ref="E7" r:id="rId3"/>
    <hyperlink ref="E4" r:id="rId4"/>
    <hyperlink ref="E6" r:id="rId5"/>
    <hyperlink ref="E5" r:id="rId6"/>
    <hyperlink ref="E9" r:id="rId7"/>
    <hyperlink ref="E8" r:id="rId8"/>
    <hyperlink ref="E13" r:id="rId9"/>
    <hyperlink ref="E14" r:id="rId10"/>
    <hyperlink ref="E11" r:id="rId11"/>
    <hyperlink ref="E12" r:id="rId12"/>
    <hyperlink ref="E10" r:id="rId13"/>
    <hyperlink ref="E15" r:id="rId14"/>
    <hyperlink ref="E16" r:id="rId15"/>
    <hyperlink ref="E19" r:id="rId16"/>
    <hyperlink ref="E18" r:id="rId17"/>
    <hyperlink ref="E17" r:id="rId18"/>
    <hyperlink ref="E20" r:id="rId19"/>
    <hyperlink ref="E21" r:id="rId20"/>
    <hyperlink ref="E23" r:id="rId21"/>
    <hyperlink ref="E22" r:id="rId22"/>
    <hyperlink ref="E25" r:id="rId23"/>
    <hyperlink ref="E24" r:id="rId24"/>
    <hyperlink ref="E28" r:id="rId25"/>
    <hyperlink ref="E26" r:id="rId26"/>
    <hyperlink ref="E27" r:id="rId27"/>
    <hyperlink ref="E29" r:id="rId28"/>
    <hyperlink ref="E30" r:id="rId29"/>
    <hyperlink ref="E31" r:id="rId30"/>
    <hyperlink ref="E35" r:id="rId31"/>
    <hyperlink ref="E36" r:id="rId32"/>
    <hyperlink ref="E37" r:id="rId33"/>
    <hyperlink ref="E39" r:id="rId34"/>
    <hyperlink ref="E40" r:id="rId35"/>
    <hyperlink ref="E38" r:id="rId36"/>
    <hyperlink ref="E45" r:id="rId37"/>
    <hyperlink ref="E44" r:id="rId38"/>
    <hyperlink ref="E46" r:id="rId39" display="http://www.cre.gob.mx/documento/2300.pdf"/>
    <hyperlink ref="E42" r:id="rId40"/>
    <hyperlink ref="E41" r:id="rId41"/>
    <hyperlink ref="E48" r:id="rId42"/>
    <hyperlink ref="E47" r:id="rId43"/>
    <hyperlink ref="E49" r:id="rId44"/>
    <hyperlink ref="E50" r:id="rId45"/>
    <hyperlink ref="E51" r:id="rId46"/>
    <hyperlink ref="E52" r:id="rId47"/>
    <hyperlink ref="E53" r:id="rId48"/>
    <hyperlink ref="E54" r:id="rId49"/>
    <hyperlink ref="E56" r:id="rId50"/>
    <hyperlink ref="E55" r:id="rId51"/>
    <hyperlink ref="E57" r:id="rId52"/>
    <hyperlink ref="E59" r:id="rId53"/>
    <hyperlink ref="E58" r:id="rId54" location="page/303"/>
    <hyperlink ref="E60" r:id="rId55"/>
    <hyperlink ref="E61" r:id="rId56"/>
    <hyperlink ref="E62" r:id="rId57"/>
    <hyperlink ref="E63" r:id="rId58"/>
    <hyperlink ref="E64" r:id="rId59"/>
    <hyperlink ref="E68" r:id="rId60" location="1"/>
    <hyperlink ref="E67" r:id="rId61"/>
    <hyperlink ref="E66" r:id="rId62"/>
    <hyperlink ref="E65" r:id="rId63"/>
    <hyperlink ref="E70" r:id="rId64"/>
    <hyperlink ref="E69" r:id="rId65"/>
    <hyperlink ref="E73" r:id="rId66" display="http://www.epa.gov/greenpower/gpmarket/tracking.htm"/>
    <hyperlink ref="E74" r:id="rId67"/>
    <hyperlink ref="E75" r:id="rId68"/>
    <hyperlink ref="E77" r:id="rId69"/>
    <hyperlink ref="E72" r:id="rId70"/>
    <hyperlink ref="E76" r:id="rId71"/>
    <hyperlink ref="E71" r:id="rId72"/>
    <hyperlink ref="E78" r:id="rId73"/>
    <hyperlink ref="E43" r:id="rId74"/>
    <hyperlink ref="F6" r:id="rId75"/>
    <hyperlink ref="F43" r:id="rId76"/>
  </hyperlinks>
  <pageMargins left="0.7" right="0.7" top="0.75" bottom="0.75" header="0.3" footer="0.3"/>
  <pageSetup paperSize="9" scale="64" fitToHeight="0" orientation="landscape" r:id="rId77"/>
  <headerFooter>
    <oddHeader>&amp;L&amp;10Global Methane Initiative
Agriculture Subcommittee&amp;C&amp;"-,Bold"&amp;10Incentives for Anaerobic Digestion&amp;R&amp;10www.globalmethane.org</oddHeader>
    <oddFooter>&amp;L&amp;10Incentives&amp;C&amp;10&amp;P of &amp;N&amp;R&amp;10November 2014</oddFooter>
  </headerFooter>
  <tableParts count="1">
    <tablePart r:id="rId7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pageSetUpPr fitToPage="1"/>
  </sheetPr>
  <dimension ref="A1:F26"/>
  <sheetViews>
    <sheetView zoomScaleNormal="100" zoomScaleSheetLayoutView="100" workbookViewId="0"/>
  </sheetViews>
  <sheetFormatPr defaultRowHeight="14.25" x14ac:dyDescent="0.2"/>
  <cols>
    <col min="1" max="1" width="12" bestFit="1" customWidth="1"/>
    <col min="2" max="2" width="27" customWidth="1"/>
    <col min="3" max="3" width="13" customWidth="1"/>
    <col min="4" max="4" width="64.375" customWidth="1"/>
    <col min="5" max="5" width="44.25" style="6" customWidth="1"/>
    <col min="6" max="6" width="30.75" style="117" customWidth="1"/>
  </cols>
  <sheetData>
    <row r="1" spans="1:6" ht="25.5" x14ac:dyDescent="0.2">
      <c r="A1" s="30" t="s">
        <v>39</v>
      </c>
      <c r="B1" s="30" t="s">
        <v>4</v>
      </c>
      <c r="C1" s="31" t="s">
        <v>8</v>
      </c>
      <c r="D1" s="32" t="s">
        <v>32</v>
      </c>
      <c r="E1" s="33" t="s">
        <v>6</v>
      </c>
      <c r="F1" s="119" t="s">
        <v>619</v>
      </c>
    </row>
    <row r="2" spans="1:6" ht="102" x14ac:dyDescent="0.2">
      <c r="A2" s="34" t="s">
        <v>40</v>
      </c>
      <c r="B2" s="34" t="s">
        <v>33</v>
      </c>
      <c r="C2" s="35" t="s">
        <v>9</v>
      </c>
      <c r="D2" s="36" t="s">
        <v>34</v>
      </c>
      <c r="E2" s="37" t="s">
        <v>35</v>
      </c>
      <c r="F2" s="10"/>
    </row>
    <row r="3" spans="1:6" ht="114.75" x14ac:dyDescent="0.2">
      <c r="A3" s="38" t="s">
        <v>40</v>
      </c>
      <c r="B3" s="38" t="s">
        <v>36</v>
      </c>
      <c r="C3" s="35" t="s">
        <v>10</v>
      </c>
      <c r="D3" s="36" t="s">
        <v>37</v>
      </c>
      <c r="E3" s="37" t="s">
        <v>38</v>
      </c>
      <c r="F3" s="10"/>
    </row>
    <row r="4" spans="1:6" ht="102" x14ac:dyDescent="0.2">
      <c r="A4" s="77" t="s">
        <v>125</v>
      </c>
      <c r="B4" s="34" t="s">
        <v>136</v>
      </c>
      <c r="C4" s="54" t="s">
        <v>9</v>
      </c>
      <c r="D4" s="57" t="s">
        <v>137</v>
      </c>
      <c r="E4" s="56" t="s">
        <v>138</v>
      </c>
      <c r="F4" s="10"/>
    </row>
    <row r="5" spans="1:6" ht="51" x14ac:dyDescent="0.2">
      <c r="A5" s="77" t="s">
        <v>149</v>
      </c>
      <c r="B5" s="34" t="s">
        <v>150</v>
      </c>
      <c r="C5" s="54" t="s">
        <v>10</v>
      </c>
      <c r="D5" s="57" t="s">
        <v>151</v>
      </c>
      <c r="E5" s="56" t="s">
        <v>152</v>
      </c>
      <c r="F5" s="10"/>
    </row>
    <row r="6" spans="1:6" ht="63.75" x14ac:dyDescent="0.2">
      <c r="A6" s="77" t="s">
        <v>165</v>
      </c>
      <c r="B6" s="2" t="s">
        <v>170</v>
      </c>
      <c r="C6" s="54" t="s">
        <v>10</v>
      </c>
      <c r="D6" s="57" t="s">
        <v>171</v>
      </c>
      <c r="E6" s="56" t="s">
        <v>172</v>
      </c>
      <c r="F6" s="10"/>
    </row>
    <row r="7" spans="1:6" ht="102" x14ac:dyDescent="0.2">
      <c r="A7" s="77" t="s">
        <v>206</v>
      </c>
      <c r="B7" s="34" t="s">
        <v>33</v>
      </c>
      <c r="C7" s="54" t="s">
        <v>9</v>
      </c>
      <c r="D7" s="57" t="s">
        <v>34</v>
      </c>
      <c r="E7" s="56" t="s">
        <v>35</v>
      </c>
      <c r="F7" s="10"/>
    </row>
    <row r="8" spans="1:6" ht="216.75" x14ac:dyDescent="0.2">
      <c r="A8" s="77" t="s">
        <v>206</v>
      </c>
      <c r="B8" s="38" t="s">
        <v>150</v>
      </c>
      <c r="C8" s="54" t="s">
        <v>10</v>
      </c>
      <c r="D8" s="57" t="s">
        <v>211</v>
      </c>
      <c r="E8" s="56" t="s">
        <v>212</v>
      </c>
      <c r="F8" s="10"/>
    </row>
    <row r="9" spans="1:6" ht="102" x14ac:dyDescent="0.2">
      <c r="A9" s="77" t="s">
        <v>224</v>
      </c>
      <c r="B9" s="34" t="s">
        <v>33</v>
      </c>
      <c r="C9" s="54" t="s">
        <v>9</v>
      </c>
      <c r="D9" s="57" t="s">
        <v>34</v>
      </c>
      <c r="E9" s="56" t="s">
        <v>35</v>
      </c>
      <c r="F9" s="10"/>
    </row>
    <row r="10" spans="1:6" ht="102" x14ac:dyDescent="0.2">
      <c r="A10" s="77" t="s">
        <v>239</v>
      </c>
      <c r="B10" s="34" t="s">
        <v>33</v>
      </c>
      <c r="C10" s="54" t="s">
        <v>9</v>
      </c>
      <c r="D10" s="57" t="s">
        <v>34</v>
      </c>
      <c r="E10" s="56" t="s">
        <v>35</v>
      </c>
      <c r="F10" s="10"/>
    </row>
    <row r="11" spans="1:6" ht="331.5" x14ac:dyDescent="0.2">
      <c r="A11" s="77" t="s">
        <v>265</v>
      </c>
      <c r="B11" s="34" t="s">
        <v>150</v>
      </c>
      <c r="C11" s="54" t="s">
        <v>10</v>
      </c>
      <c r="D11" s="57" t="s">
        <v>276</v>
      </c>
      <c r="E11" s="56" t="s">
        <v>261</v>
      </c>
      <c r="F11" s="10"/>
    </row>
    <row r="12" spans="1:6" ht="38.25" x14ac:dyDescent="0.2">
      <c r="A12" s="77" t="s">
        <v>265</v>
      </c>
      <c r="B12" s="38" t="s">
        <v>150</v>
      </c>
      <c r="C12" s="54" t="s">
        <v>10</v>
      </c>
      <c r="D12" s="57" t="s">
        <v>277</v>
      </c>
      <c r="E12" s="56" t="s">
        <v>278</v>
      </c>
      <c r="F12" s="10"/>
    </row>
    <row r="13" spans="1:6" ht="102" x14ac:dyDescent="0.2">
      <c r="A13" s="77" t="s">
        <v>305</v>
      </c>
      <c r="B13" s="34" t="s">
        <v>33</v>
      </c>
      <c r="C13" s="54" t="s">
        <v>9</v>
      </c>
      <c r="D13" s="57" t="s">
        <v>308</v>
      </c>
      <c r="E13" s="56" t="s">
        <v>35</v>
      </c>
      <c r="F13" s="10"/>
    </row>
    <row r="14" spans="1:6" ht="102" x14ac:dyDescent="0.2">
      <c r="A14" s="77" t="s">
        <v>322</v>
      </c>
      <c r="B14" s="34" t="s">
        <v>33</v>
      </c>
      <c r="C14" s="54" t="s">
        <v>9</v>
      </c>
      <c r="D14" s="57" t="s">
        <v>308</v>
      </c>
      <c r="E14" s="56" t="s">
        <v>35</v>
      </c>
      <c r="F14" s="10"/>
    </row>
    <row r="15" spans="1:6" ht="267.75" x14ac:dyDescent="0.2">
      <c r="A15" s="77" t="s">
        <v>364</v>
      </c>
      <c r="B15" s="34" t="s">
        <v>150</v>
      </c>
      <c r="C15" s="54" t="s">
        <v>10</v>
      </c>
      <c r="D15" s="57" t="s">
        <v>376</v>
      </c>
      <c r="E15" s="56" t="s">
        <v>377</v>
      </c>
      <c r="F15" s="10"/>
    </row>
    <row r="16" spans="1:6" ht="102" x14ac:dyDescent="0.2">
      <c r="A16" s="77" t="s">
        <v>387</v>
      </c>
      <c r="B16" s="34" t="s">
        <v>33</v>
      </c>
      <c r="C16" s="54" t="s">
        <v>9</v>
      </c>
      <c r="D16" s="57" t="s">
        <v>308</v>
      </c>
      <c r="E16" s="56" t="s">
        <v>35</v>
      </c>
      <c r="F16" s="10"/>
    </row>
    <row r="17" spans="1:6" ht="38.25" x14ac:dyDescent="0.2">
      <c r="A17" s="77" t="s">
        <v>419</v>
      </c>
      <c r="B17" s="34" t="s">
        <v>426</v>
      </c>
      <c r="C17" s="54" t="s">
        <v>10</v>
      </c>
      <c r="D17" s="57" t="s">
        <v>427</v>
      </c>
      <c r="E17" s="56" t="s">
        <v>428</v>
      </c>
      <c r="F17" s="10"/>
    </row>
    <row r="18" spans="1:6" ht="38.25" x14ac:dyDescent="0.2">
      <c r="A18" s="77" t="s">
        <v>419</v>
      </c>
      <c r="B18" s="38" t="s">
        <v>429</v>
      </c>
      <c r="C18" s="54" t="s">
        <v>10</v>
      </c>
      <c r="D18" s="57" t="s">
        <v>430</v>
      </c>
      <c r="E18" s="56" t="s">
        <v>431</v>
      </c>
      <c r="F18" s="10"/>
    </row>
    <row r="19" spans="1:6" ht="102" x14ac:dyDescent="0.2">
      <c r="A19" s="77" t="s">
        <v>439</v>
      </c>
      <c r="B19" s="34" t="s">
        <v>33</v>
      </c>
      <c r="C19" s="54" t="s">
        <v>9</v>
      </c>
      <c r="D19" s="57" t="s">
        <v>308</v>
      </c>
      <c r="E19" s="56" t="s">
        <v>35</v>
      </c>
      <c r="F19" s="10"/>
    </row>
    <row r="20" spans="1:6" ht="102" x14ac:dyDescent="0.2">
      <c r="A20" s="77" t="s">
        <v>472</v>
      </c>
      <c r="B20" s="34" t="s">
        <v>33</v>
      </c>
      <c r="C20" s="54" t="s">
        <v>9</v>
      </c>
      <c r="D20" s="57" t="s">
        <v>34</v>
      </c>
      <c r="E20" s="56" t="s">
        <v>35</v>
      </c>
      <c r="F20" s="10"/>
    </row>
    <row r="21" spans="1:6" ht="25.5" x14ac:dyDescent="0.2">
      <c r="A21" s="77" t="s">
        <v>472</v>
      </c>
      <c r="B21" s="38" t="s">
        <v>33</v>
      </c>
      <c r="C21" s="54" t="s">
        <v>10</v>
      </c>
      <c r="D21" s="57" t="s">
        <v>473</v>
      </c>
      <c r="E21" s="56" t="s">
        <v>474</v>
      </c>
      <c r="F21" s="10"/>
    </row>
    <row r="22" spans="1:6" ht="38.25" x14ac:dyDescent="0.2">
      <c r="A22" s="77" t="s">
        <v>487</v>
      </c>
      <c r="B22" s="91" t="s">
        <v>150</v>
      </c>
      <c r="C22" s="54" t="s">
        <v>10</v>
      </c>
      <c r="D22" s="57" t="s">
        <v>490</v>
      </c>
      <c r="E22" s="56" t="s">
        <v>491</v>
      </c>
      <c r="F22" s="10"/>
    </row>
    <row r="23" spans="1:6" ht="102" x14ac:dyDescent="0.2">
      <c r="A23" s="77" t="s">
        <v>526</v>
      </c>
      <c r="B23" s="34" t="s">
        <v>33</v>
      </c>
      <c r="C23" s="54" t="s">
        <v>9</v>
      </c>
      <c r="D23" s="57" t="s">
        <v>34</v>
      </c>
      <c r="E23" s="56" t="s">
        <v>35</v>
      </c>
      <c r="F23" s="10"/>
    </row>
    <row r="24" spans="1:6" ht="127.5" x14ac:dyDescent="0.2">
      <c r="A24" s="77" t="s">
        <v>564</v>
      </c>
      <c r="B24" s="34" t="s">
        <v>33</v>
      </c>
      <c r="C24" s="54" t="s">
        <v>9</v>
      </c>
      <c r="D24" s="57" t="s">
        <v>580</v>
      </c>
      <c r="E24" s="56" t="s">
        <v>550</v>
      </c>
      <c r="F24" s="10"/>
    </row>
    <row r="25" spans="1:6" ht="38.25" x14ac:dyDescent="0.2">
      <c r="A25" s="77" t="s">
        <v>599</v>
      </c>
      <c r="B25" s="34" t="s">
        <v>602</v>
      </c>
      <c r="C25" s="54" t="s">
        <v>10</v>
      </c>
      <c r="D25" s="57" t="s">
        <v>603</v>
      </c>
      <c r="E25" s="37" t="s">
        <v>604</v>
      </c>
      <c r="F25" s="7" t="s">
        <v>629</v>
      </c>
    </row>
    <row r="26" spans="1:6" ht="51" x14ac:dyDescent="0.2">
      <c r="A26" s="77" t="s">
        <v>599</v>
      </c>
      <c r="B26" s="38" t="s">
        <v>150</v>
      </c>
      <c r="C26" s="54" t="s">
        <v>10</v>
      </c>
      <c r="D26" s="57" t="s">
        <v>605</v>
      </c>
      <c r="E26" s="56" t="s">
        <v>606</v>
      </c>
      <c r="F26" s="10"/>
    </row>
  </sheetData>
  <hyperlinks>
    <hyperlink ref="E2" r:id="rId1"/>
    <hyperlink ref="E3" r:id="rId2"/>
    <hyperlink ref="E4" r:id="rId3"/>
    <hyperlink ref="E5" r:id="rId4"/>
    <hyperlink ref="E6" r:id="rId5"/>
    <hyperlink ref="E7" r:id="rId6"/>
    <hyperlink ref="E8" r:id="rId7"/>
    <hyperlink ref="E9" r:id="rId8"/>
    <hyperlink ref="E10" r:id="rId9"/>
    <hyperlink ref="E12" r:id="rId10"/>
    <hyperlink ref="E11" r:id="rId11"/>
    <hyperlink ref="E13" r:id="rId12"/>
    <hyperlink ref="E14" r:id="rId13"/>
    <hyperlink ref="E15" r:id="rId14"/>
    <hyperlink ref="E16" r:id="rId15"/>
    <hyperlink ref="E18" r:id="rId16"/>
    <hyperlink ref="E17" r:id="rId17"/>
    <hyperlink ref="E19" r:id="rId18"/>
    <hyperlink ref="E20" r:id="rId19"/>
    <hyperlink ref="E21" r:id="rId20"/>
    <hyperlink ref="E22" r:id="rId21"/>
    <hyperlink ref="E23" r:id="rId22"/>
    <hyperlink ref="E24" r:id="rId23"/>
    <hyperlink ref="E26" r:id="rId24"/>
    <hyperlink ref="E25" r:id="rId25"/>
    <hyperlink ref="F25" r:id="rId26"/>
  </hyperlinks>
  <pageMargins left="0.7" right="0.7" top="0.75" bottom="0.75" header="0.3" footer="0.3"/>
  <pageSetup paperSize="9" scale="76" fitToHeight="0" orientation="landscape" r:id="rId27"/>
  <headerFooter>
    <oddHeader>&amp;L&amp;10Global Methane Initiative
Agriculture Subcommittee&amp;C&amp;"-,Bold"&amp;10Other Drivers for Anaerobic Digestion&amp;R&amp;10www.globalmethane.org</oddHeader>
    <oddFooter>&amp;L&amp;10Other Drivers&amp;C&amp;10 1 of 1&amp;R&amp;10November 2014</oddFooter>
  </headerFooter>
  <tableParts count="1">
    <tablePart r:id="rId2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Summary</vt:lpstr>
      <vt:lpstr>Policies &amp; Regulations</vt:lpstr>
      <vt:lpstr>Incentives</vt:lpstr>
      <vt:lpstr>Other Drivers</vt:lpstr>
      <vt:lpstr>policyhome</vt:lpstr>
      <vt:lpstr>Instructions!Print_Area</vt:lpstr>
      <vt:lpstr>'Policies &amp; Regulations'!Print_Titles</vt:lpstr>
    </vt:vector>
  </TitlesOfParts>
  <Company>Global Methane Initiative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Comprehensive List of AD Policies and Incentives</dc:title>
  <dc:subject>AD Policies and Incentives</dc:subject>
  <dc:creator>Global Methane Initiative</dc:creator>
  <cp:lastModifiedBy>chris.bachman</cp:lastModifiedBy>
  <cp:lastPrinted>2014-11-07T21:39:48Z</cp:lastPrinted>
  <dcterms:created xsi:type="dcterms:W3CDTF">2014-09-08T05:36:09Z</dcterms:created>
  <dcterms:modified xsi:type="dcterms:W3CDTF">2014-11-11T18:12:59Z</dcterms:modified>
</cp:coreProperties>
</file>